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7315" windowHeight="1218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F5" i="1" l="1"/>
  <c r="J5" i="1"/>
  <c r="F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<sst xmlns="http://schemas.openxmlformats.org/spreadsheetml/2006/main" count="207" uniqueCount="45">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</sst>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0.13381886842578336</c:v>
                </c:pt>
                <c:pt idx="1">
                  <c:v>0.10371381661854849</c:v>
                </c:pt>
                <c:pt idx="2">
                  <c:v>4.3596988535719507E-2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0.39162737417398946</c:v>
                </c:pt>
                <c:pt idx="1">
                  <c:v>0.35738592968146937</c:v>
                </c:pt>
                <c:pt idx="2">
                  <c:v>0.34510676002604712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0.45411463129631013</c:v>
                </c:pt>
                <c:pt idx="1">
                  <c:v>0.33742456870664661</c:v>
                </c:pt>
                <c:pt idx="2">
                  <c:v>0.30458527033178495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0.44934334429086609</c:v>
                </c:pt>
                <c:pt idx="1">
                  <c:v>0.26113293390765557</c:v>
                </c:pt>
                <c:pt idx="2">
                  <c:v>0.25545783679959799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0.60504839295945589</c:v>
                </c:pt>
                <c:pt idx="1">
                  <c:v>0.42720058897096425</c:v>
                </c:pt>
                <c:pt idx="2">
                  <c:v>0.3651007103384119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0.65027794807008443</c:v>
                </c:pt>
                <c:pt idx="1">
                  <c:v>0.43927388116164551</c:v>
                </c:pt>
                <c:pt idx="2">
                  <c:v>0.41896008071885166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0.69011064600258187</c:v>
                </c:pt>
                <c:pt idx="1">
                  <c:v>0.44136495554368133</c:v>
                </c:pt>
                <c:pt idx="2">
                  <c:v>0.43493360273520082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0.804437016516378</c:v>
                </c:pt>
                <c:pt idx="1">
                  <c:v>0.76657007146251877</c:v>
                </c:pt>
                <c:pt idx="2">
                  <c:v>0.76533682520787727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0.7496957232098227</c:v>
                </c:pt>
                <c:pt idx="1">
                  <c:v>0.45796813691546506</c:v>
                </c:pt>
                <c:pt idx="2">
                  <c:v>0.43273119848841363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0.92286736132537051</c:v>
                </c:pt>
                <c:pt idx="1">
                  <c:v>0.86826871131635153</c:v>
                </c:pt>
                <c:pt idx="2">
                  <c:v>0.86265700869739104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0.9393693898222496</c:v>
                </c:pt>
                <c:pt idx="1">
                  <c:v>0.8011520217879774</c:v>
                </c:pt>
                <c:pt idx="2">
                  <c:v>0.78441090426982596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0.96493257199993188</c:v>
                </c:pt>
                <c:pt idx="1">
                  <c:v>0.9139506460334933</c:v>
                </c:pt>
                <c:pt idx="2">
                  <c:v>0.86376683122963704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0.55965685539865573</c:v>
                </c:pt>
                <c:pt idx="1">
                  <c:v>0.55570524694894241</c:v>
                </c:pt>
                <c:pt idx="2">
                  <c:v>0.55398540851427824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0.52885399805762379</c:v>
                </c:pt>
                <c:pt idx="1">
                  <c:v>0.2313702568482536</c:v>
                </c:pt>
                <c:pt idx="2">
                  <c:v>0.2303853481468216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0.6714062632451645</c:v>
                </c:pt>
                <c:pt idx="1">
                  <c:v>0.6714062632451645</c:v>
                </c:pt>
                <c:pt idx="2">
                  <c:v>0.6714062632451645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0.76261597470762543</c:v>
                </c:pt>
                <c:pt idx="1">
                  <c:v>0.76261597470762543</c:v>
                </c:pt>
                <c:pt idx="2">
                  <c:v>0.6866331237040737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0.31638042164277796</c:v>
                </c:pt>
                <c:pt idx="1">
                  <c:v>0.20450940071865245</c:v>
                </c:pt>
                <c:pt idx="2">
                  <c:v>0.18333150938929971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0.56568148691488751</c:v>
                </c:pt>
                <c:pt idx="1">
                  <c:v>0.53313035552592525</c:v>
                </c:pt>
                <c:pt idx="2">
                  <c:v>0.52503714061628715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0.29946235413496164</c:v>
                </c:pt>
                <c:pt idx="1">
                  <c:v>0.22149395936782001</c:v>
                </c:pt>
                <c:pt idx="2">
                  <c:v>0.18304933215104938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0.67019676185579202</c:v>
                </c:pt>
                <c:pt idx="1">
                  <c:v>0.44031954774688209</c:v>
                </c:pt>
                <c:pt idx="2">
                  <c:v>0.42694783015738458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0.68684726621817693</c:v>
                </c:pt>
                <c:pt idx="1">
                  <c:v>0.54476806927307153</c:v>
                </c:pt>
                <c:pt idx="2">
                  <c:v>0.53340632146941114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0.93440430613620407</c:v>
                </c:pt>
                <c:pt idx="1">
                  <c:v>0.87986045748633468</c:v>
                </c:pt>
                <c:pt idx="2">
                  <c:v>0.83801806241961885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546210.15</v>
      </c>
      <c r="F5" s="33">
        <f>E5/D5</f>
        <v>0.29814964519650655</v>
      </c>
      <c r="G5" s="43">
        <v>546210.15</v>
      </c>
      <c r="H5" s="33">
        <f>G5/D5</f>
        <v>0.29814964519650655</v>
      </c>
      <c r="I5" s="29">
        <v>546210.15</v>
      </c>
      <c r="J5" s="38">
        <f>I5/D5</f>
        <v>0.29814964519650655</v>
      </c>
    </row>
    <row r="6" spans="1:10" ht="22.5" x14ac:dyDescent="0.2">
      <c r="A6" s="46"/>
      <c r="B6" s="49"/>
      <c r="C6" s="25" t="s">
        <v>5</v>
      </c>
      <c r="D6" s="43">
        <v>5576364</v>
      </c>
      <c r="E6" s="43">
        <v>4427811.84</v>
      </c>
      <c r="F6" s="34">
        <f t="shared" ref="F6:F57" si="0">E6/D6</f>
        <v>0.79403206820788597</v>
      </c>
      <c r="G6" s="43">
        <v>4427811.84</v>
      </c>
      <c r="H6" s="34">
        <f t="shared" ref="H6:H57" si="1">G6/D6</f>
        <v>0.79403206820788597</v>
      </c>
      <c r="I6" s="27">
        <v>4427811.84</v>
      </c>
      <c r="J6" s="39">
        <f t="shared" ref="J6:J57" si="2">I6/D6</f>
        <v>0.79403206820788597</v>
      </c>
    </row>
    <row r="7" spans="1:10" ht="13.5" customHeight="1" x14ac:dyDescent="0.2">
      <c r="A7" s="46"/>
      <c r="B7" s="49"/>
      <c r="C7" s="15" t="s">
        <v>6</v>
      </c>
      <c r="D7" s="44">
        <v>7408364</v>
      </c>
      <c r="E7" s="44">
        <v>4974021.99</v>
      </c>
      <c r="F7" s="35">
        <f t="shared" si="0"/>
        <v>0.6714062632451645</v>
      </c>
      <c r="G7" s="44">
        <v>4974021.99</v>
      </c>
      <c r="H7" s="35">
        <f t="shared" si="1"/>
        <v>0.6714062632451645</v>
      </c>
      <c r="I7" s="28">
        <v>4974021.99</v>
      </c>
      <c r="J7" s="40">
        <f t="shared" si="2"/>
        <v>0.6714062632451645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222883.67</v>
      </c>
      <c r="F10" s="34">
        <f t="shared" si="0"/>
        <v>0.76261597470762543</v>
      </c>
      <c r="G10" s="43">
        <v>222883.67</v>
      </c>
      <c r="H10" s="34">
        <f t="shared" si="1"/>
        <v>0.76261597470762543</v>
      </c>
      <c r="I10" s="27">
        <v>200676.77</v>
      </c>
      <c r="J10" s="39">
        <f t="shared" si="2"/>
        <v>0.6866331237040737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222883.67</v>
      </c>
      <c r="F11" s="35">
        <f t="shared" si="0"/>
        <v>0.76261597470762543</v>
      </c>
      <c r="G11" s="44">
        <v>222883.67</v>
      </c>
      <c r="H11" s="35">
        <f t="shared" si="1"/>
        <v>0.76261597470762543</v>
      </c>
      <c r="I11" s="28">
        <v>200676.77</v>
      </c>
      <c r="J11" s="40">
        <f t="shared" si="2"/>
        <v>0.6866331237040737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>
        <v>151190</v>
      </c>
      <c r="F12" s="34">
        <f t="shared" si="0"/>
        <v>0.56624619855882308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873955.65</v>
      </c>
      <c r="F13" s="34">
        <f t="shared" si="0"/>
        <v>0.29394178446516195</v>
      </c>
      <c r="G13" s="43">
        <v>662657.69999999995</v>
      </c>
      <c r="H13" s="34">
        <f t="shared" si="1"/>
        <v>0.22287490998837289</v>
      </c>
      <c r="I13" s="27">
        <v>594036.43999999994</v>
      </c>
      <c r="J13" s="39">
        <f t="shared" si="2"/>
        <v>0.19979518550046799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1025145.65</v>
      </c>
      <c r="F14" s="35">
        <f t="shared" si="0"/>
        <v>0.31638042164277796</v>
      </c>
      <c r="G14" s="44">
        <v>662657.69999999995</v>
      </c>
      <c r="H14" s="35">
        <f t="shared" si="1"/>
        <v>0.20450940071865245</v>
      </c>
      <c r="I14" s="28">
        <v>594036.43999999994</v>
      </c>
      <c r="J14" s="40">
        <f t="shared" si="2"/>
        <v>0.18333150938929971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13039.62</v>
      </c>
      <c r="F15" s="34">
        <f t="shared" si="0"/>
        <v>8.0258632362897764E-2</v>
      </c>
      <c r="G15" s="43">
        <v>13039.62</v>
      </c>
      <c r="H15" s="34">
        <f t="shared" si="1"/>
        <v>8.0258632362897764E-2</v>
      </c>
      <c r="I15" s="27">
        <v>13039.62</v>
      </c>
      <c r="J15" s="39">
        <f t="shared" si="2"/>
        <v>8.0258632362897764E-2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13039.62</v>
      </c>
      <c r="F16" s="36">
        <f t="shared" si="0"/>
        <v>8.0258632362897764E-2</v>
      </c>
      <c r="G16" s="44">
        <v>13039.62</v>
      </c>
      <c r="H16" s="36">
        <f t="shared" si="1"/>
        <v>8.0258632362897764E-2</v>
      </c>
      <c r="I16" s="30">
        <v>13039.62</v>
      </c>
      <c r="J16" s="41">
        <f t="shared" si="2"/>
        <v>8.0258632362897764E-2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608113.80000000005</v>
      </c>
      <c r="H17" s="33">
        <f t="shared" si="1"/>
        <v>0.63262353356074397</v>
      </c>
      <c r="I17" s="29">
        <v>16161.8</v>
      </c>
      <c r="J17" s="38">
        <f t="shared" si="2"/>
        <v>1.6813193558018302E-2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717657.43</v>
      </c>
      <c r="F18" s="34">
        <f t="shared" si="0"/>
        <v>8.0221489053705866E-2</v>
      </c>
      <c r="G18" s="43">
        <v>419400.45</v>
      </c>
      <c r="H18" s="34">
        <f t="shared" si="1"/>
        <v>4.6881600053655569E-2</v>
      </c>
      <c r="I18" s="27">
        <v>415762.59</v>
      </c>
      <c r="J18" s="39">
        <f t="shared" si="2"/>
        <v>4.6474951234916365E-2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1325771.23</v>
      </c>
      <c r="F19" s="35">
        <f t="shared" si="0"/>
        <v>0.13381886842578336</v>
      </c>
      <c r="G19" s="44">
        <v>1027514.25</v>
      </c>
      <c r="H19" s="35">
        <f t="shared" si="1"/>
        <v>0.10371381661854849</v>
      </c>
      <c r="I19" s="28">
        <v>431924.39</v>
      </c>
      <c r="J19" s="40">
        <f t="shared" si="2"/>
        <v>4.3596988535719507E-2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169749.14</v>
      </c>
      <c r="F20" s="34">
        <f t="shared" si="0"/>
        <v>0.37199746667893885</v>
      </c>
      <c r="G20" s="43">
        <v>136317.99</v>
      </c>
      <c r="H20" s="34">
        <f t="shared" si="1"/>
        <v>0.29873463242738613</v>
      </c>
      <c r="I20" s="27">
        <v>136317.99</v>
      </c>
      <c r="J20" s="39">
        <f t="shared" si="2"/>
        <v>0.29873463242738613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1192454.23</v>
      </c>
      <c r="F21" s="34">
        <f t="shared" si="0"/>
        <v>0.39459146716558618</v>
      </c>
      <c r="G21" s="43">
        <v>1106782.8500000001</v>
      </c>
      <c r="H21" s="34">
        <f t="shared" si="1"/>
        <v>0.36624220672621449</v>
      </c>
      <c r="I21" s="27">
        <v>1064072.03</v>
      </c>
      <c r="J21" s="39">
        <f t="shared" si="2"/>
        <v>0.35210889686521862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1362203.37</v>
      </c>
      <c r="F22" s="35">
        <f t="shared" si="0"/>
        <v>0.39162737417398946</v>
      </c>
      <c r="G22" s="44">
        <v>1243100.8400000001</v>
      </c>
      <c r="H22" s="35">
        <f t="shared" si="1"/>
        <v>0.35738592968146937</v>
      </c>
      <c r="I22" s="28">
        <v>1200390.02</v>
      </c>
      <c r="J22" s="40">
        <f t="shared" si="2"/>
        <v>0.34510676002604712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74160.41</v>
      </c>
      <c r="F23" s="34">
        <f t="shared" si="0"/>
        <v>0.41504130242553811</v>
      </c>
      <c r="G23" s="43">
        <v>66160.41</v>
      </c>
      <c r="H23" s="34">
        <f t="shared" si="1"/>
        <v>0.37026902541946027</v>
      </c>
      <c r="I23" s="27">
        <v>56332.41</v>
      </c>
      <c r="J23" s="39">
        <f t="shared" si="2"/>
        <v>0.31526628311749366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1400287.13</v>
      </c>
      <c r="F24" s="34">
        <f t="shared" si="0"/>
        <v>0.45639014986082949</v>
      </c>
      <c r="G24" s="43">
        <v>1029410.6</v>
      </c>
      <c r="H24" s="34">
        <f t="shared" si="1"/>
        <v>0.33551180178477141</v>
      </c>
      <c r="I24" s="27">
        <v>932613.93</v>
      </c>
      <c r="J24" s="39">
        <f t="shared" si="2"/>
        <v>0.30396323879303039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1474447.54</v>
      </c>
      <c r="F25" s="35">
        <f t="shared" si="0"/>
        <v>0.45411463129631013</v>
      </c>
      <c r="G25" s="44">
        <v>1095571.01</v>
      </c>
      <c r="H25" s="35">
        <f t="shared" si="1"/>
        <v>0.33742456870664661</v>
      </c>
      <c r="I25" s="28">
        <v>988946.34</v>
      </c>
      <c r="J25" s="40">
        <f t="shared" si="2"/>
        <v>0.30458527033178495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>
        <v>384900</v>
      </c>
      <c r="F26" s="34">
        <f t="shared" si="0"/>
        <v>0.97836116244252225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1324984.8799999999</v>
      </c>
      <c r="F27" s="34">
        <f t="shared" si="0"/>
        <v>0.38834405859050303</v>
      </c>
      <c r="G27" s="43">
        <v>993688.37</v>
      </c>
      <c r="H27" s="34">
        <f t="shared" si="1"/>
        <v>0.29124330428584322</v>
      </c>
      <c r="I27" s="27">
        <v>972092.94</v>
      </c>
      <c r="J27" s="39">
        <f t="shared" si="2"/>
        <v>0.28491383059916453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1709884.88</v>
      </c>
      <c r="F28" s="35">
        <f t="shared" si="0"/>
        <v>0.44934334429086609</v>
      </c>
      <c r="G28" s="44">
        <v>993688.37</v>
      </c>
      <c r="H28" s="35">
        <f t="shared" si="1"/>
        <v>0.26113293390765557</v>
      </c>
      <c r="I28" s="28">
        <v>972092.94</v>
      </c>
      <c r="J28" s="40">
        <f t="shared" si="2"/>
        <v>0.25545783679959799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>
        <v>51999.99</v>
      </c>
      <c r="H29" s="34">
        <f t="shared" si="1"/>
        <v>0.43659314548629768</v>
      </c>
      <c r="I29" s="27">
        <v>51999.99</v>
      </c>
      <c r="J29" s="39">
        <f t="shared" si="2"/>
        <v>0.43659314548629768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439048.21</v>
      </c>
      <c r="F30" s="34">
        <f t="shared" si="0"/>
        <v>0.63402203092936849</v>
      </c>
      <c r="G30" s="43">
        <v>294709.59999999998</v>
      </c>
      <c r="H30" s="34">
        <f t="shared" si="1"/>
        <v>0.42558510630616575</v>
      </c>
      <c r="I30" s="27">
        <v>244310.27</v>
      </c>
      <c r="J30" s="39">
        <f t="shared" si="2"/>
        <v>0.35280429354740417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491048.2</v>
      </c>
      <c r="F31" s="36">
        <f t="shared" si="0"/>
        <v>0.60504839295945589</v>
      </c>
      <c r="G31" s="44">
        <v>346709.59</v>
      </c>
      <c r="H31" s="36">
        <f t="shared" si="1"/>
        <v>0.42720058897096425</v>
      </c>
      <c r="I31" s="30">
        <v>296310.26</v>
      </c>
      <c r="J31" s="41">
        <f t="shared" si="2"/>
        <v>0.3651007103384119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70501</v>
      </c>
      <c r="H32" s="33">
        <f t="shared" si="1"/>
        <v>0.3183550534196718</v>
      </c>
      <c r="I32" s="29">
        <v>70501</v>
      </c>
      <c r="J32" s="38">
        <f t="shared" si="2"/>
        <v>0.3183550534196718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3562471.19</v>
      </c>
      <c r="F33" s="34">
        <f t="shared" si="0"/>
        <v>0.66397802750801671</v>
      </c>
      <c r="G33" s="43">
        <v>2383633.88</v>
      </c>
      <c r="H33" s="34">
        <f t="shared" si="1"/>
        <v>0.44426479191925217</v>
      </c>
      <c r="I33" s="27">
        <v>2270144.7599999998</v>
      </c>
      <c r="J33" s="39">
        <f t="shared" si="2"/>
        <v>0.42311254169116802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3632972.19</v>
      </c>
      <c r="F34" s="35">
        <f t="shared" si="0"/>
        <v>0.65027794807008443</v>
      </c>
      <c r="G34" s="44">
        <v>2454134.88</v>
      </c>
      <c r="H34" s="35">
        <f t="shared" si="1"/>
        <v>0.43927388116164551</v>
      </c>
      <c r="I34" s="28">
        <v>2340645.7599999998</v>
      </c>
      <c r="J34" s="40">
        <f t="shared" si="2"/>
        <v>0.41896008071885166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77589.149999999994</v>
      </c>
      <c r="F35" s="34">
        <f t="shared" si="0"/>
        <v>0.87218999763936189</v>
      </c>
      <c r="G35" s="43">
        <v>10188</v>
      </c>
      <c r="H35" s="34">
        <f t="shared" si="1"/>
        <v>0.11452466866758844</v>
      </c>
      <c r="I35" s="27">
        <v>10188</v>
      </c>
      <c r="J35" s="39">
        <f t="shared" si="2"/>
        <v>0.11452466866758844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3778874.74</v>
      </c>
      <c r="F36" s="34">
        <f t="shared" si="0"/>
        <v>0.68716521224907601</v>
      </c>
      <c r="G36" s="43">
        <v>2456239.7000000002</v>
      </c>
      <c r="H36" s="34">
        <f t="shared" si="1"/>
        <v>0.44665213612904953</v>
      </c>
      <c r="I36" s="27">
        <v>2420300.13</v>
      </c>
      <c r="J36" s="39">
        <f t="shared" si="2"/>
        <v>0.44011674558387609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3856463.89</v>
      </c>
      <c r="F37" s="36">
        <f t="shared" si="0"/>
        <v>0.69011064600258187</v>
      </c>
      <c r="G37" s="44">
        <v>2466427.7000000002</v>
      </c>
      <c r="H37" s="36">
        <f t="shared" si="1"/>
        <v>0.44136495554368133</v>
      </c>
      <c r="I37" s="30">
        <v>2430488.13</v>
      </c>
      <c r="J37" s="41">
        <f t="shared" si="2"/>
        <v>0.43493360273520082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75306</v>
      </c>
      <c r="H40" s="34">
        <f t="shared" si="1"/>
        <v>0.21277569633987151</v>
      </c>
      <c r="I40" s="27">
        <v>75306</v>
      </c>
      <c r="J40" s="39">
        <f t="shared" si="2"/>
        <v>0.21277569633987151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3734772.37</v>
      </c>
      <c r="F41" s="34">
        <f t="shared" si="0"/>
        <v>0.85221942416576102</v>
      </c>
      <c r="G41" s="43">
        <v>3555422.06</v>
      </c>
      <c r="H41" s="34">
        <f t="shared" si="1"/>
        <v>0.81129435490587709</v>
      </c>
      <c r="I41" s="27">
        <v>3549581</v>
      </c>
      <c r="J41" s="39">
        <f t="shared" si="2"/>
        <v>0.80996151201839539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3810078.37</v>
      </c>
      <c r="F42" s="35">
        <f t="shared" si="0"/>
        <v>0.804437016516378</v>
      </c>
      <c r="G42" s="44">
        <v>3630728.06</v>
      </c>
      <c r="H42" s="35">
        <f t="shared" si="1"/>
        <v>0.76657007146251877</v>
      </c>
      <c r="I42" s="28">
        <v>3624887</v>
      </c>
      <c r="J42" s="40">
        <f t="shared" si="2"/>
        <v>0.76533682520787727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74421.89</v>
      </c>
      <c r="F43" s="34">
        <f t="shared" si="0"/>
        <v>0.18916987999888157</v>
      </c>
      <c r="G43" s="43">
        <v>38124.28</v>
      </c>
      <c r="H43" s="34">
        <f t="shared" si="1"/>
        <v>9.6906507919158738E-2</v>
      </c>
      <c r="I43" s="27">
        <v>36542.03</v>
      </c>
      <c r="J43" s="39">
        <f t="shared" si="2"/>
        <v>9.2884653023667232E-2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3265612.75</v>
      </c>
      <c r="F44" s="34">
        <f t="shared" si="0"/>
        <v>0.80398681709026643</v>
      </c>
      <c r="G44" s="43">
        <v>2002209.41</v>
      </c>
      <c r="H44" s="34">
        <f t="shared" si="1"/>
        <v>0.49293963918228834</v>
      </c>
      <c r="I44" s="27">
        <v>1891356.38</v>
      </c>
      <c r="J44" s="39">
        <f t="shared" si="2"/>
        <v>0.46564786223950416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3340034.64</v>
      </c>
      <c r="F45" s="36">
        <f t="shared" si="0"/>
        <v>0.7496957232098227</v>
      </c>
      <c r="G45" s="44">
        <v>2040333.69</v>
      </c>
      <c r="H45" s="36">
        <f t="shared" si="1"/>
        <v>0.45796813691546506</v>
      </c>
      <c r="I45" s="30">
        <v>1927898.41</v>
      </c>
      <c r="J45" s="41">
        <f t="shared" si="2"/>
        <v>0.43273119848841363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426844.85</v>
      </c>
      <c r="F46" s="33">
        <f t="shared" si="0"/>
        <v>0.36165967232060625</v>
      </c>
      <c r="G46" s="43">
        <v>150129.70000000001</v>
      </c>
      <c r="H46" s="33">
        <f t="shared" si="1"/>
        <v>0.12720279536602333</v>
      </c>
      <c r="I46" s="29">
        <v>150129.70000000001</v>
      </c>
      <c r="J46" s="38">
        <f t="shared" si="2"/>
        <v>0.12720279536602333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22703647.059999999</v>
      </c>
      <c r="F47" s="34">
        <f t="shared" si="0"/>
        <v>0.95060030019070918</v>
      </c>
      <c r="G47" s="43">
        <v>21611916.77</v>
      </c>
      <c r="H47" s="34">
        <f t="shared" si="1"/>
        <v>0.90488962037531873</v>
      </c>
      <c r="I47" s="27">
        <v>21471266.609999999</v>
      </c>
      <c r="J47" s="39">
        <f t="shared" si="2"/>
        <v>0.89900060686288485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23130491.91</v>
      </c>
      <c r="F48" s="35">
        <f t="shared" si="0"/>
        <v>0.92286736132537051</v>
      </c>
      <c r="G48" s="44">
        <v>21762046.469999999</v>
      </c>
      <c r="H48" s="35">
        <f t="shared" si="1"/>
        <v>0.86826871131635153</v>
      </c>
      <c r="I48" s="28">
        <v>21621396.309999999</v>
      </c>
      <c r="J48" s="40">
        <f t="shared" si="2"/>
        <v>0.86265700869739104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24199768</v>
      </c>
      <c r="E49" s="43">
        <v>22732521.300000001</v>
      </c>
      <c r="F49" s="34">
        <f t="shared" si="0"/>
        <v>0.9393693898222496</v>
      </c>
      <c r="G49" s="43">
        <v>19387693.059999999</v>
      </c>
      <c r="H49" s="34">
        <f t="shared" si="1"/>
        <v>0.8011520217879774</v>
      </c>
      <c r="I49" s="27">
        <v>18982561.899999999</v>
      </c>
      <c r="J49" s="39">
        <f t="shared" si="2"/>
        <v>0.78441090426982596</v>
      </c>
    </row>
    <row r="50" spans="1:10" ht="13.5" customHeight="1" x14ac:dyDescent="0.2">
      <c r="A50" s="46"/>
      <c r="B50" s="49"/>
      <c r="C50" s="15" t="s">
        <v>6</v>
      </c>
      <c r="D50" s="44">
        <v>24199768</v>
      </c>
      <c r="E50" s="44">
        <v>22732521.300000001</v>
      </c>
      <c r="F50" s="35">
        <f t="shared" si="0"/>
        <v>0.9393693898222496</v>
      </c>
      <c r="G50" s="44">
        <v>19387693.059999999</v>
      </c>
      <c r="H50" s="35">
        <f t="shared" si="1"/>
        <v>0.8011520217879774</v>
      </c>
      <c r="I50" s="28">
        <v>18982561.899999999</v>
      </c>
      <c r="J50" s="40">
        <f t="shared" si="2"/>
        <v>0.78441090426982596</v>
      </c>
    </row>
    <row r="51" spans="1:10" ht="22.5" x14ac:dyDescent="0.2">
      <c r="A51" s="46"/>
      <c r="B51" s="49" t="s">
        <v>28</v>
      </c>
      <c r="C51" s="25" t="s">
        <v>5</v>
      </c>
      <c r="D51" s="43">
        <v>294815210</v>
      </c>
      <c r="E51" s="43">
        <v>284476798.85000002</v>
      </c>
      <c r="F51" s="34">
        <f t="shared" si="0"/>
        <v>0.96493257199993188</v>
      </c>
      <c r="G51" s="43">
        <v>269446551.63999999</v>
      </c>
      <c r="H51" s="34">
        <f t="shared" si="1"/>
        <v>0.9139506460334933</v>
      </c>
      <c r="I51" s="27">
        <v>254651599.74000001</v>
      </c>
      <c r="J51" s="39">
        <f t="shared" si="2"/>
        <v>0.86376683122963704</v>
      </c>
    </row>
    <row r="52" spans="1:10" ht="13.5" customHeight="1" x14ac:dyDescent="0.2">
      <c r="A52" s="46"/>
      <c r="B52" s="49"/>
      <c r="C52" s="15" t="s">
        <v>6</v>
      </c>
      <c r="D52" s="44">
        <v>294815210</v>
      </c>
      <c r="E52" s="44">
        <v>284476798.85000002</v>
      </c>
      <c r="F52" s="35">
        <f t="shared" si="0"/>
        <v>0.96493257199993188</v>
      </c>
      <c r="G52" s="44">
        <v>269446551.63999999</v>
      </c>
      <c r="H52" s="35">
        <f t="shared" si="1"/>
        <v>0.9139506460334933</v>
      </c>
      <c r="I52" s="28">
        <v>254651599.74000001</v>
      </c>
      <c r="J52" s="40">
        <f t="shared" si="2"/>
        <v>0.86376683122963704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22780134</v>
      </c>
      <c r="E53" s="43">
        <v>12749058.16</v>
      </c>
      <c r="F53" s="34">
        <f t="shared" si="0"/>
        <v>0.55965685539865573</v>
      </c>
      <c r="G53" s="43">
        <v>12659039.99</v>
      </c>
      <c r="H53" s="34">
        <f t="shared" si="1"/>
        <v>0.55570524694894241</v>
      </c>
      <c r="I53" s="27">
        <v>12619861.84</v>
      </c>
      <c r="J53" s="39">
        <f t="shared" si="2"/>
        <v>0.55398540851427824</v>
      </c>
    </row>
    <row r="54" spans="1:10" ht="13.5" customHeight="1" x14ac:dyDescent="0.2">
      <c r="A54" s="46"/>
      <c r="B54" s="49"/>
      <c r="C54" s="15" t="s">
        <v>6</v>
      </c>
      <c r="D54" s="44">
        <v>22780134</v>
      </c>
      <c r="E54" s="44">
        <v>12749058.16</v>
      </c>
      <c r="F54" s="35">
        <f t="shared" si="0"/>
        <v>0.55965685539865573</v>
      </c>
      <c r="G54" s="44">
        <v>12659039.99</v>
      </c>
      <c r="H54" s="35">
        <f t="shared" si="1"/>
        <v>0.55570524694894241</v>
      </c>
      <c r="I54" s="28">
        <v>12619861.84</v>
      </c>
      <c r="J54" s="40">
        <f t="shared" si="2"/>
        <v>0.55398540851427824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383903.05</v>
      </c>
      <c r="F55" s="34">
        <f t="shared" si="0"/>
        <v>0.52885399805762379</v>
      </c>
      <c r="G55" s="43">
        <v>167955.14</v>
      </c>
      <c r="H55" s="34">
        <f t="shared" si="1"/>
        <v>0.2313702568482536</v>
      </c>
      <c r="I55" s="27">
        <v>167240.18</v>
      </c>
      <c r="J55" s="39">
        <f t="shared" si="2"/>
        <v>0.2303853481468216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383903.05</v>
      </c>
      <c r="F56" s="36">
        <f t="shared" si="0"/>
        <v>0.52885399805762379</v>
      </c>
      <c r="G56" s="44">
        <v>167955.14</v>
      </c>
      <c r="H56" s="36">
        <f t="shared" si="1"/>
        <v>0.2313702568482536</v>
      </c>
      <c r="I56" s="30">
        <v>167240.18</v>
      </c>
      <c r="J56" s="41">
        <f t="shared" si="2"/>
        <v>0.2303853481468216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421641799</v>
      </c>
      <c r="E57" s="31">
        <v>370824181.75</v>
      </c>
      <c r="F57" s="37">
        <f t="shared" si="0"/>
        <v>0.87947680384031379</v>
      </c>
      <c r="G57" s="31">
        <v>344704685.51999998</v>
      </c>
      <c r="H57" s="37">
        <f t="shared" si="1"/>
        <v>0.81752968120696212</v>
      </c>
      <c r="I57" s="31">
        <v>328148605.88999999</v>
      </c>
      <c r="J57" s="42">
        <f t="shared" si="2"/>
        <v>0.7782639355686839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4974021.99</v>
      </c>
      <c r="F3" s="6">
        <f t="shared" ref="F3:F8" si="0">E3/D3</f>
        <v>0.6714062632451645</v>
      </c>
      <c r="G3" s="4">
        <f>'Execução - LOA 2020'!G7</f>
        <v>4974021.99</v>
      </c>
      <c r="H3" s="6">
        <f>G3/D3</f>
        <v>0.6714062632451645</v>
      </c>
      <c r="I3" s="4">
        <f>'Execução - LOA 2020'!I7</f>
        <v>4974021.99</v>
      </c>
      <c r="J3" s="6">
        <f>I3/D3</f>
        <v>0.6714062632451645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222883.67</v>
      </c>
      <c r="F5" s="6">
        <f t="shared" si="0"/>
        <v>0.76261597470762543</v>
      </c>
      <c r="G5" s="4">
        <f>'Execução - LOA 2020'!G11</f>
        <v>222883.67</v>
      </c>
      <c r="H5" s="6">
        <f t="shared" si="1"/>
        <v>0.76261597470762543</v>
      </c>
      <c r="I5" s="4">
        <f>'Execução - LOA 2020'!I11</f>
        <v>200676.77</v>
      </c>
      <c r="J5" s="6">
        <f t="shared" si="2"/>
        <v>0.6866331237040737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1025145.65</v>
      </c>
      <c r="F6" s="6">
        <f t="shared" si="0"/>
        <v>0.31638042164277796</v>
      </c>
      <c r="G6" s="4">
        <f>'Execução - LOA 2020'!G14</f>
        <v>662657.69999999995</v>
      </c>
      <c r="H6" s="6">
        <f t="shared" si="1"/>
        <v>0.20450940071865245</v>
      </c>
      <c r="I6" s="4">
        <f>'Execução - LOA 2020'!I14</f>
        <v>594036.43999999994</v>
      </c>
      <c r="J6" s="6">
        <f t="shared" si="2"/>
        <v>0.18333150938929971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13039.62</v>
      </c>
      <c r="F7" s="6">
        <f t="shared" si="0"/>
        <v>8.0258632362897764E-2</v>
      </c>
      <c r="G7" s="4">
        <f>'Execução - LOA 2020'!G16</f>
        <v>13039.62</v>
      </c>
      <c r="H7" s="6">
        <f t="shared" si="1"/>
        <v>8.0258632362897764E-2</v>
      </c>
      <c r="I7" s="4">
        <f>'Execução - LOA 2020'!I16</f>
        <v>13039.62</v>
      </c>
      <c r="J7" s="6">
        <f t="shared" si="2"/>
        <v>8.0258632362897764E-2</v>
      </c>
    </row>
    <row r="8" spans="1:10" x14ac:dyDescent="0.2">
      <c r="A8" s="64"/>
      <c r="B8" s="16"/>
      <c r="C8" s="3" t="s">
        <v>6</v>
      </c>
      <c r="D8" s="17">
        <f>SUM(D3:D7)</f>
        <v>11222754</v>
      </c>
      <c r="E8" s="17">
        <f>SUM(E3:E7)</f>
        <v>6348504.1700000009</v>
      </c>
      <c r="F8" s="6">
        <f t="shared" si="0"/>
        <v>0.56568148691488751</v>
      </c>
      <c r="G8" s="17">
        <f>SUM(G3:G7)</f>
        <v>5983190.8300000001</v>
      </c>
      <c r="H8" s="6">
        <f t="shared" si="1"/>
        <v>0.53313035552592525</v>
      </c>
      <c r="I8" s="17">
        <f>SUM(I3:I7)</f>
        <v>5892362.669999999</v>
      </c>
      <c r="J8" s="6">
        <f t="shared" si="2"/>
        <v>0.52503714061628715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1325771.23</v>
      </c>
      <c r="F10" s="6">
        <f t="shared" ref="F10:F15" si="3">E10/D10</f>
        <v>0.13381886842578336</v>
      </c>
      <c r="G10" s="4">
        <f>'Execução - LOA 2020'!G19</f>
        <v>1027514.25</v>
      </c>
      <c r="H10" s="6">
        <f>G10/D10</f>
        <v>0.10371381661854849</v>
      </c>
      <c r="I10" s="4">
        <f>'Execução - LOA 2020'!I19</f>
        <v>431924.39</v>
      </c>
      <c r="J10" s="6">
        <f t="shared" si="2"/>
        <v>4.3596988535719507E-2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1362203.37</v>
      </c>
      <c r="F11" s="6">
        <f t="shared" si="3"/>
        <v>0.39162737417398946</v>
      </c>
      <c r="G11" s="4">
        <f>'Execução - LOA 2020'!G22</f>
        <v>1243100.8400000001</v>
      </c>
      <c r="H11" s="6">
        <f t="shared" ref="H11:H37" si="4">G11/D11</f>
        <v>0.35738592968146937</v>
      </c>
      <c r="I11" s="4">
        <f>'Execução - LOA 2020'!I22</f>
        <v>1200390.02</v>
      </c>
      <c r="J11" s="6">
        <f t="shared" si="2"/>
        <v>0.34510676002604712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1474447.54</v>
      </c>
      <c r="F12" s="6">
        <f t="shared" si="3"/>
        <v>0.45411463129631013</v>
      </c>
      <c r="G12" s="4">
        <f>'Execução - LOA 2020'!G25</f>
        <v>1095571.01</v>
      </c>
      <c r="H12" s="6">
        <f t="shared" si="4"/>
        <v>0.33742456870664661</v>
      </c>
      <c r="I12" s="4">
        <f>'Execução - LOA 2020'!I25</f>
        <v>988946.34</v>
      </c>
      <c r="J12" s="6">
        <f t="shared" si="2"/>
        <v>0.30458527033178495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1709884.88</v>
      </c>
      <c r="F13" s="6">
        <f t="shared" si="3"/>
        <v>0.44934334429086609</v>
      </c>
      <c r="G13" s="4">
        <f>'Execução - LOA 2020'!G28</f>
        <v>993688.37</v>
      </c>
      <c r="H13" s="6">
        <f t="shared" si="4"/>
        <v>0.26113293390765557</v>
      </c>
      <c r="I13" s="4">
        <f>'Execução - LOA 2020'!I28</f>
        <v>972092.94</v>
      </c>
      <c r="J13" s="6">
        <f t="shared" si="2"/>
        <v>0.25545783679959799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491048.2</v>
      </c>
      <c r="F14" s="6">
        <f t="shared" si="3"/>
        <v>0.60504839295945589</v>
      </c>
      <c r="G14" s="4">
        <f>'Execução - LOA 2020'!G31</f>
        <v>346709.59</v>
      </c>
      <c r="H14" s="6">
        <f t="shared" si="4"/>
        <v>0.42720058897096425</v>
      </c>
      <c r="I14" s="4">
        <f>'Execução - LOA 2020'!I31</f>
        <v>296310.26</v>
      </c>
      <c r="J14" s="6">
        <f t="shared" si="2"/>
        <v>0.3651007103384119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6363355.2199999997</v>
      </c>
      <c r="F15" s="6">
        <f t="shared" si="3"/>
        <v>0.29946235413496164</v>
      </c>
      <c r="G15" s="4">
        <f>SUM(G10:G14)</f>
        <v>4706584.0599999996</v>
      </c>
      <c r="H15" s="6">
        <f t="shared" si="4"/>
        <v>0.22149395936782001</v>
      </c>
      <c r="I15" s="4">
        <f>SUM(I10:I14)</f>
        <v>3889663.95</v>
      </c>
      <c r="J15" s="6">
        <f t="shared" si="2"/>
        <v>0.18304933215104938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3632972.19</v>
      </c>
      <c r="F17" s="6">
        <f t="shared" ref="F17:F37" si="5">E17/D17</f>
        <v>0.65027794807008443</v>
      </c>
      <c r="G17" s="4">
        <f>'Execução - LOA 2020'!G34</f>
        <v>2454134.88</v>
      </c>
      <c r="H17" s="6">
        <f t="shared" si="4"/>
        <v>0.43927388116164551</v>
      </c>
      <c r="I17" s="4">
        <f>'Execução - LOA 2020'!I34</f>
        <v>2340645.7599999998</v>
      </c>
      <c r="J17" s="6">
        <f t="shared" si="2"/>
        <v>0.41896008071885166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3856463.89</v>
      </c>
      <c r="F18" s="6">
        <f t="shared" si="5"/>
        <v>0.69011064600258187</v>
      </c>
      <c r="G18" s="4">
        <f>'Execução - LOA 2020'!G37</f>
        <v>2466427.7000000002</v>
      </c>
      <c r="H18" s="6">
        <f t="shared" si="4"/>
        <v>0.44136495554368133</v>
      </c>
      <c r="I18" s="4">
        <f>'Execução - LOA 2020'!I37</f>
        <v>2430488.13</v>
      </c>
      <c r="J18" s="6">
        <f t="shared" si="2"/>
        <v>0.43493360273520082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7489436.0800000001</v>
      </c>
      <c r="F19" s="6">
        <f>E19/D19</f>
        <v>0.67019676185579202</v>
      </c>
      <c r="G19" s="4">
        <f>SUM(G17:G18)</f>
        <v>4920562.58</v>
      </c>
      <c r="H19" s="6">
        <f t="shared" si="4"/>
        <v>0.44031954774688209</v>
      </c>
      <c r="I19" s="4">
        <f>SUM(I17:I18)</f>
        <v>4771133.8899999997</v>
      </c>
      <c r="J19" s="6">
        <f t="shared" si="2"/>
        <v>0.42694783015738458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3810078.37</v>
      </c>
      <c r="F22" s="6">
        <f t="shared" si="5"/>
        <v>0.804437016516378</v>
      </c>
      <c r="G22" s="4">
        <f>'Execução - LOA 2020'!G42</f>
        <v>3630728.06</v>
      </c>
      <c r="H22" s="6">
        <f t="shared" si="4"/>
        <v>0.76657007146251877</v>
      </c>
      <c r="I22" s="4">
        <f>'Execução - LOA 2020'!I42</f>
        <v>3624887</v>
      </c>
      <c r="J22" s="6">
        <f t="shared" si="2"/>
        <v>0.76533682520787727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3340034.64</v>
      </c>
      <c r="F23" s="6">
        <f t="shared" si="5"/>
        <v>0.7496957232098227</v>
      </c>
      <c r="G23" s="4">
        <f>'Execução - LOA 2020'!G45</f>
        <v>2040333.69</v>
      </c>
      <c r="H23" s="6">
        <f t="shared" si="4"/>
        <v>0.45796813691546506</v>
      </c>
      <c r="I23" s="4">
        <f>'Execução - LOA 2020'!I45</f>
        <v>1927898.41</v>
      </c>
      <c r="J23" s="6">
        <f t="shared" si="2"/>
        <v>0.43273119848841363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7150113.0099999998</v>
      </c>
      <c r="F24" s="6">
        <f t="shared" si="5"/>
        <v>0.68684726621817693</v>
      </c>
      <c r="G24" s="4">
        <f>SUM(G21:G23)</f>
        <v>5671061.75</v>
      </c>
      <c r="H24" s="6">
        <f t="shared" si="4"/>
        <v>0.54476806927307153</v>
      </c>
      <c r="I24" s="4">
        <f>SUM(I21:I23)</f>
        <v>5552785.4100000001</v>
      </c>
      <c r="J24" s="6">
        <f t="shared" si="2"/>
        <v>0.53340632146941114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23130491.91</v>
      </c>
      <c r="F26" s="6">
        <f t="shared" si="5"/>
        <v>0.92286736132537051</v>
      </c>
      <c r="G26" s="4">
        <f>'Execução - LOA 2020'!G48</f>
        <v>21762046.469999999</v>
      </c>
      <c r="H26" s="6">
        <f t="shared" si="4"/>
        <v>0.86826871131635153</v>
      </c>
      <c r="I26" s="4">
        <f>'Execução - LOA 2020'!I48</f>
        <v>21621396.309999999</v>
      </c>
      <c r="J26" s="6">
        <f t="shared" si="2"/>
        <v>0.86265700869739104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24199768</v>
      </c>
      <c r="E27" s="4">
        <f>'Execução - LOA 2020'!E50</f>
        <v>22732521.300000001</v>
      </c>
      <c r="F27" s="6">
        <f t="shared" si="5"/>
        <v>0.9393693898222496</v>
      </c>
      <c r="G27" s="4">
        <f>'Execução - LOA 2020'!G50</f>
        <v>19387693.059999999</v>
      </c>
      <c r="H27" s="6">
        <f t="shared" si="4"/>
        <v>0.8011520217879774</v>
      </c>
      <c r="I27" s="4">
        <f>'Execução - LOA 2020'!I50</f>
        <v>18982561.899999999</v>
      </c>
      <c r="J27" s="6">
        <f t="shared" si="2"/>
        <v>0.78441090426982596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284476798.85000002</v>
      </c>
      <c r="F28" s="6">
        <f t="shared" si="5"/>
        <v>0.96493257199993188</v>
      </c>
      <c r="G28" s="4">
        <f>'Execução - LOA 2020'!G52</f>
        <v>269446551.63999999</v>
      </c>
      <c r="H28" s="6">
        <f t="shared" si="4"/>
        <v>0.9139506460334933</v>
      </c>
      <c r="I28" s="4">
        <f>'Execução - LOA 2020'!I52</f>
        <v>254651599.74000001</v>
      </c>
      <c r="J28" s="6">
        <f t="shared" si="2"/>
        <v>0.86376683122963704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22780134</v>
      </c>
      <c r="E29" s="4">
        <f>'Execução - LOA 2020'!E54</f>
        <v>12749058.16</v>
      </c>
      <c r="F29" s="6">
        <f t="shared" si="5"/>
        <v>0.55965685539865573</v>
      </c>
      <c r="G29" s="4">
        <f>'Execução - LOA 2020'!G54</f>
        <v>12659039.99</v>
      </c>
      <c r="H29" s="6">
        <f t="shared" si="4"/>
        <v>0.55570524694894241</v>
      </c>
      <c r="I29" s="4">
        <f>'Execução - LOA 2020'!I54</f>
        <v>12619861.84</v>
      </c>
      <c r="J29" s="6">
        <f t="shared" si="2"/>
        <v>0.55398540851427824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383903.05</v>
      </c>
      <c r="F30" s="6">
        <f t="shared" si="5"/>
        <v>0.52885399805762379</v>
      </c>
      <c r="G30" s="4">
        <f>'Execução - LOA 2020'!G56</f>
        <v>167955.14</v>
      </c>
      <c r="H30" s="6">
        <f t="shared" si="4"/>
        <v>0.2313702568482536</v>
      </c>
      <c r="I30" s="4">
        <f>'Execução - LOA 2020'!I56</f>
        <v>167240.18</v>
      </c>
      <c r="J30" s="6">
        <f t="shared" si="2"/>
        <v>0.2303853481468216</v>
      </c>
    </row>
    <row r="31" spans="1:10" x14ac:dyDescent="0.2">
      <c r="A31" s="64"/>
      <c r="B31" s="8"/>
      <c r="C31" s="3" t="s">
        <v>6</v>
      </c>
      <c r="D31" s="17">
        <f>SUM(D26:D30)</f>
        <v>367584750</v>
      </c>
      <c r="E31" s="17">
        <f>SUM(E26:E30)</f>
        <v>343472773.27000004</v>
      </c>
      <c r="F31" s="6">
        <f t="shared" si="5"/>
        <v>0.93440430613620407</v>
      </c>
      <c r="G31" s="17">
        <f>SUM(G26:G30)</f>
        <v>323423286.29999995</v>
      </c>
      <c r="H31" s="6">
        <f t="shared" si="4"/>
        <v>0.87986045748633468</v>
      </c>
      <c r="I31" s="17">
        <f>SUM(I26:I30)</f>
        <v>308042659.96999997</v>
      </c>
      <c r="J31" s="6">
        <f t="shared" si="2"/>
        <v>0.83801806241961885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11222754</v>
      </c>
      <c r="E33" s="4">
        <f>E8</f>
        <v>6348504.1700000009</v>
      </c>
      <c r="F33" s="6">
        <f>E33/D33</f>
        <v>0.56568148691488751</v>
      </c>
      <c r="G33" s="4">
        <f>G8</f>
        <v>5983190.8300000001</v>
      </c>
      <c r="H33" s="6">
        <f>G33/D33</f>
        <v>0.53313035552592525</v>
      </c>
      <c r="I33" s="4">
        <f>I8</f>
        <v>5892362.669999999</v>
      </c>
      <c r="J33" s="6">
        <f t="shared" si="2"/>
        <v>0.52503714061628715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6363355.2199999997</v>
      </c>
      <c r="F34" s="6">
        <f t="shared" si="5"/>
        <v>0.29946235413496164</v>
      </c>
      <c r="G34" s="4">
        <f>G15</f>
        <v>4706584.0599999996</v>
      </c>
      <c r="H34" s="6">
        <f t="shared" si="4"/>
        <v>0.22149395936782001</v>
      </c>
      <c r="I34" s="4">
        <f>I15</f>
        <v>3889663.95</v>
      </c>
      <c r="J34" s="6">
        <f t="shared" si="2"/>
        <v>0.18304933215104938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7489436.0800000001</v>
      </c>
      <c r="F35" s="6">
        <f t="shared" si="5"/>
        <v>0.67019676185579202</v>
      </c>
      <c r="G35" s="4">
        <f>G19</f>
        <v>4920562.58</v>
      </c>
      <c r="H35" s="6">
        <f t="shared" si="4"/>
        <v>0.44031954774688209</v>
      </c>
      <c r="I35" s="4">
        <f>I19</f>
        <v>4771133.8899999997</v>
      </c>
      <c r="J35" s="6">
        <f t="shared" si="2"/>
        <v>0.42694783015738458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7150113.0099999998</v>
      </c>
      <c r="F36" s="6">
        <f t="shared" si="5"/>
        <v>0.68684726621817693</v>
      </c>
      <c r="G36" s="4">
        <f>G24</f>
        <v>5671061.75</v>
      </c>
      <c r="H36" s="6">
        <f t="shared" si="4"/>
        <v>0.54476806927307153</v>
      </c>
      <c r="I36" s="4">
        <f>I24</f>
        <v>5552785.4100000001</v>
      </c>
      <c r="J36" s="6">
        <f t="shared" si="2"/>
        <v>0.53340632146941114</v>
      </c>
    </row>
    <row r="37" spans="1:10" x14ac:dyDescent="0.2">
      <c r="A37" s="18" t="s">
        <v>25</v>
      </c>
      <c r="B37" s="8"/>
      <c r="C37" s="3"/>
      <c r="D37" s="4">
        <f>D31</f>
        <v>367584750</v>
      </c>
      <c r="E37" s="4">
        <f>E31</f>
        <v>343472773.27000004</v>
      </c>
      <c r="F37" s="6">
        <f t="shared" si="5"/>
        <v>0.93440430613620407</v>
      </c>
      <c r="G37" s="4">
        <f>G31</f>
        <v>323423286.29999995</v>
      </c>
      <c r="H37" s="6">
        <f t="shared" si="4"/>
        <v>0.87986045748633468</v>
      </c>
      <c r="I37" s="4">
        <f>I31</f>
        <v>308042659.96999997</v>
      </c>
      <c r="J37" s="6">
        <f t="shared" si="2"/>
        <v>0.83801806241961885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2020-10-30T12:00:03Z</dcterms:modified>
</cp:coreProperties>
</file>