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<sst xmlns="http://schemas.openxmlformats.org/spreadsheetml/2006/main" count="207" uniqueCount="45">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</sst>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0.13381886842578336</c:v>
                </c:pt>
                <c:pt idx="1">
                  <c:v>0.10371381661854849</c:v>
                </c:pt>
                <c:pt idx="2">
                  <c:v>4.2841951318873223E-2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0.38634456338773232</c:v>
                </c:pt>
                <c:pt idx="1">
                  <c:v>0.35267277402995417</c:v>
                </c:pt>
                <c:pt idx="2">
                  <c:v>0.34170684656220041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0.42841289220176282</c:v>
                </c:pt>
                <c:pt idx="1">
                  <c:v>0.32862518333085916</c:v>
                </c:pt>
                <c:pt idx="2">
                  <c:v>0.28620492955967947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0.44561950354992003</c:v>
                </c:pt>
                <c:pt idx="1">
                  <c:v>0.25646712464230781</c:v>
                </c:pt>
                <c:pt idx="2">
                  <c:v>0.25228696735103723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0.60504839295945589</c:v>
                </c:pt>
                <c:pt idx="1">
                  <c:v>0.42720058897096425</c:v>
                </c:pt>
                <c:pt idx="2">
                  <c:v>0.36046387008138397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0.63645043073860363</c:v>
                </c:pt>
                <c:pt idx="1">
                  <c:v>0.43284670882199272</c:v>
                </c:pt>
                <c:pt idx="2">
                  <c:v>0.40257202380110685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0.68996095510131916</c:v>
                </c:pt>
                <c:pt idx="1">
                  <c:v>0.44056217925615165</c:v>
                </c:pt>
                <c:pt idx="2">
                  <c:v>0.41735481056271972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0.80035362619446404</c:v>
                </c:pt>
                <c:pt idx="1">
                  <c:v>0.76656078156732776</c:v>
                </c:pt>
                <c:pt idx="2">
                  <c:v>0.76533682520787727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0.74669548326478774</c:v>
                </c:pt>
                <c:pt idx="1">
                  <c:v>0.45730805912299527</c:v>
                </c:pt>
                <c:pt idx="2">
                  <c:v>0.42975449515362651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0.91222393057886897</c:v>
                </c:pt>
                <c:pt idx="1">
                  <c:v>0.87471798104375798</c:v>
                </c:pt>
                <c:pt idx="2">
                  <c:v>0.86920096268220004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0.9393693898222496</c:v>
                </c:pt>
                <c:pt idx="1">
                  <c:v>0.81518720344757023</c:v>
                </c:pt>
                <c:pt idx="2">
                  <c:v>0.80098829542498096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0.94731136446454045</c:v>
                </c:pt>
                <c:pt idx="1">
                  <c:v>0.88492760614352284</c:v>
                </c:pt>
                <c:pt idx="2">
                  <c:v>0.86376683122963704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0.55944776971022203</c:v>
                </c:pt>
                <c:pt idx="1">
                  <c:v>0.55508174227596729</c:v>
                </c:pt>
                <c:pt idx="2">
                  <c:v>0.55395238149169801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0.52823742449184818</c:v>
                </c:pt>
                <c:pt idx="1">
                  <c:v>0.23075368328247797</c:v>
                </c:pt>
                <c:pt idx="2">
                  <c:v>0.22201577319658636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0.29669479737710058</c:v>
                </c:pt>
                <c:pt idx="1">
                  <c:v>0.19228291131095285</c:v>
                </c:pt>
                <c:pt idx="2">
                  <c:v>0.17754300542152704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0.55999785792328693</c:v>
                </c:pt>
                <c:pt idx="1">
                  <c:v>0.52960032626572762</c:v>
                </c:pt>
                <c:pt idx="2">
                  <c:v>0.5233658850581594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0.29400354911082577</c:v>
                </c:pt>
                <c:pt idx="1">
                  <c:v>0.21854237412247557</c:v>
                </c:pt>
                <c:pt idx="2">
                  <c:v>0.17858734273456786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0.66320900411374295</c:v>
                </c:pt>
                <c:pt idx="1">
                  <c:v>0.43670492146698059</c:v>
                </c:pt>
                <c:pt idx="2">
                  <c:v>0.40996433193040777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0.6837054065456758</c:v>
                </c:pt>
                <c:pt idx="1">
                  <c:v>0.54448134917341406</c:v>
                </c:pt>
                <c:pt idx="2">
                  <c:v>0.53213238209852631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0.91953161465485189</c:v>
                </c:pt>
                <c:pt idx="1">
                  <c:v>0.8579068975249925</c:v>
                </c:pt>
                <c:pt idx="2">
                  <c:v>0.83953705065294459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0.399999999999999" x14ac:dyDescent="0.25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222883.67</v>
      </c>
      <c r="F10" s="34">
        <f t="shared" si="0"/>
        <v>0.76261597470762543</v>
      </c>
      <c r="G10" s="43">
        <v>222883.67</v>
      </c>
      <c r="H10" s="34">
        <f t="shared" si="1"/>
        <v>0.76261597470762543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222883.67</v>
      </c>
      <c r="F11" s="35">
        <f t="shared" si="0"/>
        <v>0.76261597470762543</v>
      </c>
      <c r="G11" s="44">
        <v>222883.67</v>
      </c>
      <c r="H11" s="35">
        <f t="shared" si="1"/>
        <v>0.76261597470762543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>
        <v>109100</v>
      </c>
      <c r="F12" s="34">
        <f t="shared" si="0"/>
        <v>0.40860811073991399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852259.68</v>
      </c>
      <c r="F13" s="34">
        <f t="shared" si="0"/>
        <v>0.28664467260656523</v>
      </c>
      <c r="G13" s="43">
        <v>623041.05000000005</v>
      </c>
      <c r="H13" s="34">
        <f t="shared" si="1"/>
        <v>0.20955044804853448</v>
      </c>
      <c r="I13" s="27">
        <v>575280.35</v>
      </c>
      <c r="J13" s="39">
        <f t="shared" si="2"/>
        <v>0.19348685788202513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961359.68</v>
      </c>
      <c r="F14" s="35">
        <f t="shared" si="0"/>
        <v>0.29669479737710058</v>
      </c>
      <c r="G14" s="44">
        <v>623041.05000000005</v>
      </c>
      <c r="H14" s="35">
        <f t="shared" si="1"/>
        <v>0.19228291131095285</v>
      </c>
      <c r="I14" s="28">
        <v>575280.35</v>
      </c>
      <c r="J14" s="40">
        <f t="shared" si="2"/>
        <v>0.17754300542152704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608113.80000000005</v>
      </c>
      <c r="H17" s="33">
        <f t="shared" si="1"/>
        <v>0.63262353356074397</v>
      </c>
      <c r="I17" s="29">
        <v>16161.8</v>
      </c>
      <c r="J17" s="38">
        <f t="shared" si="2"/>
        <v>1.6813193558018302E-2</v>
      </c>
    </row>
    <row r="18" spans="1:10" ht="20.399999999999999" x14ac:dyDescent="0.25">
      <c r="A18" s="46"/>
      <c r="B18" s="49"/>
      <c r="C18" s="25" t="s">
        <v>4</v>
      </c>
      <c r="D18" s="43">
        <v>8945950</v>
      </c>
      <c r="E18" s="43">
        <v>717657.43</v>
      </c>
      <c r="F18" s="34">
        <f t="shared" si="0"/>
        <v>8.0221489053705866E-2</v>
      </c>
      <c r="G18" s="43">
        <v>419400.45</v>
      </c>
      <c r="H18" s="34">
        <f t="shared" si="1"/>
        <v>4.6881600053655569E-2</v>
      </c>
      <c r="I18" s="27">
        <v>408282.28</v>
      </c>
      <c r="J18" s="39">
        <f t="shared" si="2"/>
        <v>4.5638784030762526E-2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1325771.23</v>
      </c>
      <c r="F19" s="35">
        <f t="shared" si="0"/>
        <v>0.13381886842578336</v>
      </c>
      <c r="G19" s="44">
        <v>1027514.25</v>
      </c>
      <c r="H19" s="35">
        <f t="shared" si="1"/>
        <v>0.10371381661854849</v>
      </c>
      <c r="I19" s="28">
        <v>424444.08</v>
      </c>
      <c r="J19" s="40">
        <f t="shared" si="2"/>
        <v>4.2841951318873223E-2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1190758.95</v>
      </c>
      <c r="F21" s="34">
        <f t="shared" si="0"/>
        <v>0.39403048712490446</v>
      </c>
      <c r="G21" s="43">
        <v>1090389.01</v>
      </c>
      <c r="H21" s="34">
        <f t="shared" si="1"/>
        <v>0.36081737010327941</v>
      </c>
      <c r="I21" s="27">
        <v>1052246.06</v>
      </c>
      <c r="J21" s="39">
        <f t="shared" si="2"/>
        <v>0.34819560045890185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1343828.09</v>
      </c>
      <c r="F22" s="35">
        <f t="shared" si="0"/>
        <v>0.38634456338773232</v>
      </c>
      <c r="G22" s="44">
        <v>1226707</v>
      </c>
      <c r="H22" s="35">
        <f t="shared" si="1"/>
        <v>0.35267277402995417</v>
      </c>
      <c r="I22" s="28">
        <v>1188564.05</v>
      </c>
      <c r="J22" s="40">
        <f t="shared" si="2"/>
        <v>0.34170684656220041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56332.41</v>
      </c>
      <c r="J23" s="39">
        <f t="shared" si="2"/>
        <v>0.31526628311749366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1316837.1299999999</v>
      </c>
      <c r="F24" s="34">
        <f t="shared" si="0"/>
        <v>0.42919161522466082</v>
      </c>
      <c r="G24" s="43">
        <v>1000840.21</v>
      </c>
      <c r="H24" s="34">
        <f t="shared" si="1"/>
        <v>0.32619996545183139</v>
      </c>
      <c r="I24" s="27">
        <v>872935.5</v>
      </c>
      <c r="J24" s="39">
        <f t="shared" si="2"/>
        <v>0.28451247971109911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1390997.54</v>
      </c>
      <c r="F25" s="35">
        <f t="shared" si="0"/>
        <v>0.42841289220176282</v>
      </c>
      <c r="G25" s="44">
        <v>1067000.6200000001</v>
      </c>
      <c r="H25" s="35">
        <f t="shared" si="1"/>
        <v>0.32862518333085916</v>
      </c>
      <c r="I25" s="28">
        <v>929267.91</v>
      </c>
      <c r="J25" s="40">
        <f t="shared" si="2"/>
        <v>0.28620492955967947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1310814.56</v>
      </c>
      <c r="F27" s="34">
        <f t="shared" si="0"/>
        <v>0.38419083415497129</v>
      </c>
      <c r="G27" s="43">
        <v>975933.58</v>
      </c>
      <c r="H27" s="34">
        <f t="shared" si="1"/>
        <v>0.28603949606727541</v>
      </c>
      <c r="I27" s="27">
        <v>960026.84</v>
      </c>
      <c r="J27" s="39">
        <f t="shared" si="2"/>
        <v>0.28137733873719034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1695714.56</v>
      </c>
      <c r="F28" s="35">
        <f t="shared" si="0"/>
        <v>0.44561950354992003</v>
      </c>
      <c r="G28" s="44">
        <v>975933.58</v>
      </c>
      <c r="H28" s="35">
        <f t="shared" si="1"/>
        <v>0.25646712464230781</v>
      </c>
      <c r="I28" s="28">
        <v>960026.84</v>
      </c>
      <c r="J28" s="40">
        <f t="shared" si="2"/>
        <v>0.25228696735103723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>
        <v>51999.99</v>
      </c>
      <c r="J29" s="39">
        <f t="shared" si="2"/>
        <v>0.43659314548629768</v>
      </c>
    </row>
    <row r="30" spans="1:10" ht="20.399999999999999" x14ac:dyDescent="0.25">
      <c r="A30" s="46"/>
      <c r="B30" s="49"/>
      <c r="C30" s="25" t="s">
        <v>4</v>
      </c>
      <c r="D30" s="43">
        <v>692481</v>
      </c>
      <c r="E30" s="43">
        <v>439048.21</v>
      </c>
      <c r="F30" s="34">
        <f t="shared" si="0"/>
        <v>0.63402203092936849</v>
      </c>
      <c r="G30" s="43">
        <v>294709.59999999998</v>
      </c>
      <c r="H30" s="34">
        <f t="shared" si="1"/>
        <v>0.42558510630616575</v>
      </c>
      <c r="I30" s="27">
        <v>240547.08</v>
      </c>
      <c r="J30" s="39">
        <f t="shared" si="2"/>
        <v>0.34736993505959007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491048.2</v>
      </c>
      <c r="F31" s="36">
        <f t="shared" si="0"/>
        <v>0.60504839295945589</v>
      </c>
      <c r="G31" s="44">
        <v>346709.59</v>
      </c>
      <c r="H31" s="36">
        <f t="shared" si="1"/>
        <v>0.42720058897096425</v>
      </c>
      <c r="I31" s="30">
        <v>292547.07</v>
      </c>
      <c r="J31" s="41">
        <f t="shared" si="2"/>
        <v>0.36046387008138397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0.399999999999999" x14ac:dyDescent="0.25">
      <c r="A33" s="46"/>
      <c r="B33" s="49"/>
      <c r="C33" s="25" t="s">
        <v>4</v>
      </c>
      <c r="D33" s="43">
        <v>5365345</v>
      </c>
      <c r="E33" s="43">
        <v>3485219.63</v>
      </c>
      <c r="F33" s="34">
        <f t="shared" si="0"/>
        <v>0.64957978098332914</v>
      </c>
      <c r="G33" s="43">
        <v>2347726.56</v>
      </c>
      <c r="H33" s="34">
        <f t="shared" si="1"/>
        <v>0.43757233877784191</v>
      </c>
      <c r="I33" s="27">
        <v>2178587.98</v>
      </c>
      <c r="J33" s="39">
        <f t="shared" si="2"/>
        <v>0.40604806960223433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3555720.63</v>
      </c>
      <c r="F34" s="35">
        <f t="shared" si="0"/>
        <v>0.63645043073860363</v>
      </c>
      <c r="G34" s="44">
        <v>2418227.56</v>
      </c>
      <c r="H34" s="35">
        <f t="shared" si="1"/>
        <v>0.43284670882199272</v>
      </c>
      <c r="I34" s="28">
        <v>2249088.98</v>
      </c>
      <c r="J34" s="40">
        <f t="shared" si="2"/>
        <v>0.40257202380110685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0.399999999999999" x14ac:dyDescent="0.25">
      <c r="A36" s="46"/>
      <c r="B36" s="49"/>
      <c r="C36" s="25" t="s">
        <v>4</v>
      </c>
      <c r="D36" s="43">
        <v>5499223</v>
      </c>
      <c r="E36" s="43">
        <v>3778038.24</v>
      </c>
      <c r="F36" s="34">
        <f t="shared" si="0"/>
        <v>0.68701309985065162</v>
      </c>
      <c r="G36" s="43">
        <v>2451753.64</v>
      </c>
      <c r="H36" s="34">
        <f t="shared" si="1"/>
        <v>0.44583637361132655</v>
      </c>
      <c r="I36" s="27">
        <v>2322066.64</v>
      </c>
      <c r="J36" s="39">
        <f t="shared" si="2"/>
        <v>0.42225358746135594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3855627.39</v>
      </c>
      <c r="F37" s="36">
        <f t="shared" si="0"/>
        <v>0.68996095510131916</v>
      </c>
      <c r="G37" s="44">
        <v>2461941.64</v>
      </c>
      <c r="H37" s="36">
        <f t="shared" si="1"/>
        <v>0.44056217925615165</v>
      </c>
      <c r="I37" s="30">
        <v>2332254.64</v>
      </c>
      <c r="J37" s="41">
        <f t="shared" si="2"/>
        <v>0.41735481056271972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0.399999999999999" x14ac:dyDescent="0.25">
      <c r="A41" s="46"/>
      <c r="B41" s="49"/>
      <c r="C41" s="25" t="s">
        <v>4</v>
      </c>
      <c r="D41" s="43">
        <v>4382407</v>
      </c>
      <c r="E41" s="43">
        <v>3715432.09</v>
      </c>
      <c r="F41" s="34">
        <f t="shared" si="0"/>
        <v>0.84780626034962059</v>
      </c>
      <c r="G41" s="43">
        <v>3555378.06</v>
      </c>
      <c r="H41" s="34">
        <f t="shared" si="1"/>
        <v>0.81128431476127161</v>
      </c>
      <c r="I41" s="27">
        <v>3549581</v>
      </c>
      <c r="J41" s="39">
        <f t="shared" si="2"/>
        <v>0.80996151201839539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3790738.09</v>
      </c>
      <c r="F42" s="35">
        <f t="shared" si="0"/>
        <v>0.80035362619446404</v>
      </c>
      <c r="G42" s="44">
        <v>3630684.06</v>
      </c>
      <c r="H42" s="35">
        <f t="shared" si="1"/>
        <v>0.76656078156732776</v>
      </c>
      <c r="I42" s="28">
        <v>3624887</v>
      </c>
      <c r="J42" s="40">
        <f t="shared" si="2"/>
        <v>0.76533682520787727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38124.28</v>
      </c>
      <c r="H43" s="34">
        <f t="shared" si="1"/>
        <v>9.6906507919158738E-2</v>
      </c>
      <c r="I43" s="27">
        <v>36542.03</v>
      </c>
      <c r="J43" s="39">
        <f t="shared" si="2"/>
        <v>9.2884653023667232E-2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3252246.12</v>
      </c>
      <c r="F44" s="34">
        <f t="shared" si="0"/>
        <v>0.80069598160803634</v>
      </c>
      <c r="G44" s="43">
        <v>1999268.64</v>
      </c>
      <c r="H44" s="34">
        <f t="shared" si="1"/>
        <v>0.49221562794975787</v>
      </c>
      <c r="I44" s="27">
        <v>1878094.61</v>
      </c>
      <c r="J44" s="39">
        <f t="shared" si="2"/>
        <v>0.46238284306315419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3326668.01</v>
      </c>
      <c r="F45" s="36">
        <f t="shared" si="0"/>
        <v>0.74669548326478774</v>
      </c>
      <c r="G45" s="44">
        <v>2037392.92</v>
      </c>
      <c r="H45" s="36">
        <f t="shared" si="1"/>
        <v>0.45730805912299527</v>
      </c>
      <c r="I45" s="30">
        <v>1914636.64</v>
      </c>
      <c r="J45" s="41">
        <f t="shared" si="2"/>
        <v>0.42975449515362651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22688493.059999999</v>
      </c>
      <c r="F47" s="34">
        <f t="shared" si="0"/>
        <v>0.94996580314664303</v>
      </c>
      <c r="G47" s="43">
        <v>21773559.48</v>
      </c>
      <c r="H47" s="34">
        <f t="shared" si="1"/>
        <v>0.91165759065972118</v>
      </c>
      <c r="I47" s="27">
        <v>21635282.460000001</v>
      </c>
      <c r="J47" s="39">
        <f t="shared" si="2"/>
        <v>0.9058679403725185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22863727.91</v>
      </c>
      <c r="F48" s="35">
        <f t="shared" si="0"/>
        <v>0.91222393057886897</v>
      </c>
      <c r="G48" s="44">
        <v>21923689.18</v>
      </c>
      <c r="H48" s="35">
        <f t="shared" si="1"/>
        <v>0.87471798104375798</v>
      </c>
      <c r="I48" s="28">
        <v>21785412.16</v>
      </c>
      <c r="J48" s="40">
        <f t="shared" si="2"/>
        <v>0.86920096268220004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24199768</v>
      </c>
      <c r="E49" s="43">
        <v>22732521.300000001</v>
      </c>
      <c r="F49" s="34">
        <f t="shared" si="0"/>
        <v>0.9393693898222496</v>
      </c>
      <c r="G49" s="43">
        <v>19727341.199999999</v>
      </c>
      <c r="H49" s="34">
        <f t="shared" si="1"/>
        <v>0.81518720344757023</v>
      </c>
      <c r="I49" s="27">
        <v>19383730.920000002</v>
      </c>
      <c r="J49" s="39">
        <f t="shared" si="2"/>
        <v>0.80098829542498096</v>
      </c>
    </row>
    <row r="50" spans="1:10" ht="13.5" customHeight="1" x14ac:dyDescent="0.25">
      <c r="A50" s="46"/>
      <c r="B50" s="49"/>
      <c r="C50" s="15" t="s">
        <v>6</v>
      </c>
      <c r="D50" s="44">
        <v>24199768</v>
      </c>
      <c r="E50" s="44">
        <v>22732521.300000001</v>
      </c>
      <c r="F50" s="35">
        <f t="shared" si="0"/>
        <v>0.9393693898222496</v>
      </c>
      <c r="G50" s="44">
        <v>19727341.199999999</v>
      </c>
      <c r="H50" s="35">
        <f t="shared" si="1"/>
        <v>0.81518720344757023</v>
      </c>
      <c r="I50" s="28">
        <v>19383730.920000002</v>
      </c>
      <c r="J50" s="40">
        <f t="shared" si="2"/>
        <v>0.80098829542498096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294815210</v>
      </c>
      <c r="E51" s="43">
        <v>279281798.85000002</v>
      </c>
      <c r="F51" s="34">
        <f t="shared" si="0"/>
        <v>0.94731136446454045</v>
      </c>
      <c r="G51" s="43">
        <v>260890118.03999999</v>
      </c>
      <c r="H51" s="34">
        <f t="shared" si="1"/>
        <v>0.88492760614352284</v>
      </c>
      <c r="I51" s="27">
        <v>254651599.74000001</v>
      </c>
      <c r="J51" s="39">
        <f t="shared" si="2"/>
        <v>0.86376683122963704</v>
      </c>
    </row>
    <row r="52" spans="1:10" ht="13.5" customHeight="1" x14ac:dyDescent="0.25">
      <c r="A52" s="46"/>
      <c r="B52" s="49"/>
      <c r="C52" s="15" t="s">
        <v>6</v>
      </c>
      <c r="D52" s="44">
        <v>294815210</v>
      </c>
      <c r="E52" s="44">
        <v>279281798.85000002</v>
      </c>
      <c r="F52" s="35">
        <f t="shared" si="0"/>
        <v>0.94731136446454045</v>
      </c>
      <c r="G52" s="44">
        <v>260890118.03999999</v>
      </c>
      <c r="H52" s="35">
        <f t="shared" si="1"/>
        <v>0.88492760614352284</v>
      </c>
      <c r="I52" s="28">
        <v>254651599.74000001</v>
      </c>
      <c r="J52" s="40">
        <f t="shared" si="2"/>
        <v>0.86376683122963704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22780134</v>
      </c>
      <c r="E53" s="43">
        <v>12744295.16</v>
      </c>
      <c r="F53" s="34">
        <f t="shared" si="0"/>
        <v>0.55944776971022203</v>
      </c>
      <c r="G53" s="43">
        <v>12644836.470000001</v>
      </c>
      <c r="H53" s="34">
        <f t="shared" si="1"/>
        <v>0.55508174227596729</v>
      </c>
      <c r="I53" s="27">
        <v>12619109.48</v>
      </c>
      <c r="J53" s="39">
        <f t="shared" si="2"/>
        <v>0.55395238149169801</v>
      </c>
    </row>
    <row r="54" spans="1:10" ht="13.5" customHeight="1" x14ac:dyDescent="0.25">
      <c r="A54" s="46"/>
      <c r="B54" s="49"/>
      <c r="C54" s="15" t="s">
        <v>6</v>
      </c>
      <c r="D54" s="44">
        <v>22780134</v>
      </c>
      <c r="E54" s="44">
        <v>12744295.16</v>
      </c>
      <c r="F54" s="35">
        <f t="shared" si="0"/>
        <v>0.55944776971022203</v>
      </c>
      <c r="G54" s="44">
        <v>12644836.470000001</v>
      </c>
      <c r="H54" s="35">
        <f t="shared" si="1"/>
        <v>0.55508174227596729</v>
      </c>
      <c r="I54" s="28">
        <v>12619109.48</v>
      </c>
      <c r="J54" s="40">
        <f t="shared" si="2"/>
        <v>0.55395238149169801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383455.47</v>
      </c>
      <c r="F55" s="34">
        <f t="shared" si="0"/>
        <v>0.52823742449184818</v>
      </c>
      <c r="G55" s="43">
        <v>167507.56</v>
      </c>
      <c r="H55" s="34">
        <f t="shared" si="1"/>
        <v>0.23075368328247797</v>
      </c>
      <c r="I55" s="27">
        <v>161164.57999999999</v>
      </c>
      <c r="J55" s="39">
        <f t="shared" si="2"/>
        <v>0.22201577319658636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383455.47</v>
      </c>
      <c r="F56" s="36">
        <f t="shared" si="0"/>
        <v>0.52823742449184818</v>
      </c>
      <c r="G56" s="44">
        <v>167507.56</v>
      </c>
      <c r="H56" s="36">
        <f t="shared" si="1"/>
        <v>0.23075368328247797</v>
      </c>
      <c r="I56" s="30">
        <v>161164.57999999999</v>
      </c>
      <c r="J56" s="41">
        <f t="shared" si="2"/>
        <v>0.22201577319658636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365066630.63</v>
      </c>
      <c r="F57" s="37">
        <f t="shared" si="0"/>
        <v>0.86582172710538119</v>
      </c>
      <c r="G57" s="31">
        <v>336489177.85000002</v>
      </c>
      <c r="H57" s="37">
        <f t="shared" si="1"/>
        <v>0.79804511471121964</v>
      </c>
      <c r="I57" s="31">
        <v>328390340.67000002</v>
      </c>
      <c r="J57" s="42">
        <f t="shared" si="2"/>
        <v>0.77883725344317678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2020'!G11</f>
        <v>222883.67</v>
      </c>
      <c r="H5" s="6">
        <f t="shared" si="1"/>
        <v>0.76261597470762543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961359.68</v>
      </c>
      <c r="F6" s="6">
        <f t="shared" si="0"/>
        <v>0.29669479737710058</v>
      </c>
      <c r="G6" s="4">
        <f>'Execução - LOA 2020'!G14</f>
        <v>623041.05000000005</v>
      </c>
      <c r="H6" s="6">
        <f t="shared" si="1"/>
        <v>0.19228291131095285</v>
      </c>
      <c r="I6" s="4">
        <f>'Execução - LOA 2020'!I14</f>
        <v>575280.35</v>
      </c>
      <c r="J6" s="6">
        <f t="shared" si="2"/>
        <v>0.17754300542152704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6284718.2000000002</v>
      </c>
      <c r="F8" s="6">
        <f t="shared" si="0"/>
        <v>0.55999785792328693</v>
      </c>
      <c r="G8" s="17">
        <f>SUM(G3:G7)</f>
        <v>5943574.1799999997</v>
      </c>
      <c r="H8" s="6">
        <f t="shared" si="1"/>
        <v>0.52960032626572762</v>
      </c>
      <c r="I8" s="17">
        <f>SUM(I3:I7)</f>
        <v>5873606.5799999991</v>
      </c>
      <c r="J8" s="6">
        <f t="shared" si="2"/>
        <v>0.5233658850581594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1325771.23</v>
      </c>
      <c r="F10" s="6">
        <f t="shared" ref="F10:F15" si="3">E10/D10</f>
        <v>0.13381886842578336</v>
      </c>
      <c r="G10" s="4">
        <f>'Execução - LOA 2020'!G19</f>
        <v>1027514.25</v>
      </c>
      <c r="H10" s="6">
        <f>G10/D10</f>
        <v>0.10371381661854849</v>
      </c>
      <c r="I10" s="4">
        <f>'Execução - LOA 2020'!I19</f>
        <v>424444.08</v>
      </c>
      <c r="J10" s="6">
        <f t="shared" si="2"/>
        <v>4.2841951318873223E-2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1343828.09</v>
      </c>
      <c r="F11" s="6">
        <f t="shared" si="3"/>
        <v>0.38634456338773232</v>
      </c>
      <c r="G11" s="4">
        <f>'Execução - LOA 2020'!G22</f>
        <v>1226707</v>
      </c>
      <c r="H11" s="6">
        <f t="shared" ref="H11:H37" si="4">G11/D11</f>
        <v>0.35267277402995417</v>
      </c>
      <c r="I11" s="4">
        <f>'Execução - LOA 2020'!I22</f>
        <v>1188564.05</v>
      </c>
      <c r="J11" s="6">
        <f t="shared" si="2"/>
        <v>0.34170684656220041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1390997.54</v>
      </c>
      <c r="F12" s="6">
        <f t="shared" si="3"/>
        <v>0.42841289220176282</v>
      </c>
      <c r="G12" s="4">
        <f>'Execução - LOA 2020'!G25</f>
        <v>1067000.6200000001</v>
      </c>
      <c r="H12" s="6">
        <f t="shared" si="4"/>
        <v>0.32862518333085916</v>
      </c>
      <c r="I12" s="4">
        <f>'Execução - LOA 2020'!I25</f>
        <v>929267.91</v>
      </c>
      <c r="J12" s="6">
        <f t="shared" si="2"/>
        <v>0.28620492955967947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1695714.56</v>
      </c>
      <c r="F13" s="6">
        <f t="shared" si="3"/>
        <v>0.44561950354992003</v>
      </c>
      <c r="G13" s="4">
        <f>'Execução - LOA 2020'!G28</f>
        <v>975933.58</v>
      </c>
      <c r="H13" s="6">
        <f t="shared" si="4"/>
        <v>0.25646712464230781</v>
      </c>
      <c r="I13" s="4">
        <f>'Execução - LOA 2020'!I28</f>
        <v>960026.84</v>
      </c>
      <c r="J13" s="6">
        <f t="shared" si="2"/>
        <v>0.25228696735103723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491048.2</v>
      </c>
      <c r="F14" s="6">
        <f t="shared" si="3"/>
        <v>0.60504839295945589</v>
      </c>
      <c r="G14" s="4">
        <f>'Execução - LOA 2020'!G31</f>
        <v>346709.59</v>
      </c>
      <c r="H14" s="6">
        <f t="shared" si="4"/>
        <v>0.42720058897096425</v>
      </c>
      <c r="I14" s="4">
        <f>'Execução - LOA 2020'!I31</f>
        <v>292547.07</v>
      </c>
      <c r="J14" s="6">
        <f t="shared" si="2"/>
        <v>0.36046387008138397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6247359.6200000001</v>
      </c>
      <c r="F15" s="6">
        <f t="shared" si="3"/>
        <v>0.29400354911082577</v>
      </c>
      <c r="G15" s="4">
        <f>SUM(G10:G14)</f>
        <v>4643865.04</v>
      </c>
      <c r="H15" s="6">
        <f t="shared" si="4"/>
        <v>0.21854237412247557</v>
      </c>
      <c r="I15" s="4">
        <f>SUM(I10:I14)</f>
        <v>3794849.9499999997</v>
      </c>
      <c r="J15" s="6">
        <f t="shared" si="2"/>
        <v>0.17858734273456786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3555720.63</v>
      </c>
      <c r="F17" s="6">
        <f t="shared" ref="F17:F37" si="5">E17/D17</f>
        <v>0.63645043073860363</v>
      </c>
      <c r="G17" s="4">
        <f>'Execução - LOA 2020'!G34</f>
        <v>2418227.56</v>
      </c>
      <c r="H17" s="6">
        <f t="shared" si="4"/>
        <v>0.43284670882199272</v>
      </c>
      <c r="I17" s="4">
        <f>'Execução - LOA 2020'!I34</f>
        <v>2249088.98</v>
      </c>
      <c r="J17" s="6">
        <f t="shared" si="2"/>
        <v>0.40257202380110685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3855627.39</v>
      </c>
      <c r="F18" s="6">
        <f t="shared" si="5"/>
        <v>0.68996095510131916</v>
      </c>
      <c r="G18" s="4">
        <f>'Execução - LOA 2020'!G37</f>
        <v>2461941.64</v>
      </c>
      <c r="H18" s="6">
        <f t="shared" si="4"/>
        <v>0.44056217925615165</v>
      </c>
      <c r="I18" s="4">
        <f>'Execução - LOA 2020'!I37</f>
        <v>2332254.64</v>
      </c>
      <c r="J18" s="6">
        <f t="shared" si="2"/>
        <v>0.41735481056271972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7411348.0199999996</v>
      </c>
      <c r="F19" s="6">
        <f>E19/D19</f>
        <v>0.66320900411374295</v>
      </c>
      <c r="G19" s="4">
        <f>SUM(G17:G18)</f>
        <v>4880169.2</v>
      </c>
      <c r="H19" s="6">
        <f t="shared" si="4"/>
        <v>0.43670492146698059</v>
      </c>
      <c r="I19" s="4">
        <f>SUM(I17:I18)</f>
        <v>4581343.62</v>
      </c>
      <c r="J19" s="6">
        <f t="shared" si="2"/>
        <v>0.40996433193040777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3790738.09</v>
      </c>
      <c r="F22" s="6">
        <f t="shared" si="5"/>
        <v>0.80035362619446404</v>
      </c>
      <c r="G22" s="4">
        <f>'Execução - LOA 2020'!G42</f>
        <v>3630684.06</v>
      </c>
      <c r="H22" s="6">
        <f t="shared" si="4"/>
        <v>0.76656078156732776</v>
      </c>
      <c r="I22" s="4">
        <f>'Execução - LOA 2020'!I42</f>
        <v>3624887</v>
      </c>
      <c r="J22" s="6">
        <f t="shared" si="2"/>
        <v>0.76533682520787727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3326668.01</v>
      </c>
      <c r="F23" s="6">
        <f t="shared" si="5"/>
        <v>0.74669548326478774</v>
      </c>
      <c r="G23" s="4">
        <f>'Execução - LOA 2020'!G45</f>
        <v>2037392.92</v>
      </c>
      <c r="H23" s="6">
        <f t="shared" si="4"/>
        <v>0.45730805912299527</v>
      </c>
      <c r="I23" s="4">
        <f>'Execução - LOA 2020'!I45</f>
        <v>1914636.64</v>
      </c>
      <c r="J23" s="6">
        <f t="shared" si="2"/>
        <v>0.42975449515362651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7117406.0999999996</v>
      </c>
      <c r="F24" s="6">
        <f t="shared" si="5"/>
        <v>0.6837054065456758</v>
      </c>
      <c r="G24" s="4">
        <f>SUM(G21:G23)</f>
        <v>5668076.9800000004</v>
      </c>
      <c r="H24" s="6">
        <f t="shared" si="4"/>
        <v>0.54448134917341406</v>
      </c>
      <c r="I24" s="4">
        <f>SUM(I21:I23)</f>
        <v>5539523.6399999997</v>
      </c>
      <c r="J24" s="6">
        <f t="shared" si="2"/>
        <v>0.53213238209852631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22863727.91</v>
      </c>
      <c r="F26" s="6">
        <f t="shared" si="5"/>
        <v>0.91222393057886897</v>
      </c>
      <c r="G26" s="4">
        <f>'Execução - LOA 2020'!G48</f>
        <v>21923689.18</v>
      </c>
      <c r="H26" s="6">
        <f t="shared" si="4"/>
        <v>0.87471798104375798</v>
      </c>
      <c r="I26" s="4">
        <f>'Execução - LOA 2020'!I48</f>
        <v>21785412.16</v>
      </c>
      <c r="J26" s="6">
        <f t="shared" si="2"/>
        <v>0.86920096268220004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22732521.300000001</v>
      </c>
      <c r="F27" s="6">
        <f t="shared" si="5"/>
        <v>0.9393693898222496</v>
      </c>
      <c r="G27" s="4">
        <f>'Execução - LOA 2020'!G50</f>
        <v>19727341.199999999</v>
      </c>
      <c r="H27" s="6">
        <f t="shared" si="4"/>
        <v>0.81518720344757023</v>
      </c>
      <c r="I27" s="4">
        <f>'Execução - LOA 2020'!I50</f>
        <v>19383730.920000002</v>
      </c>
      <c r="J27" s="6">
        <f t="shared" si="2"/>
        <v>0.80098829542498096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279281798.85000002</v>
      </c>
      <c r="F28" s="6">
        <f t="shared" si="5"/>
        <v>0.94731136446454045</v>
      </c>
      <c r="G28" s="4">
        <f>'Execução - LOA 2020'!G52</f>
        <v>260890118.03999999</v>
      </c>
      <c r="H28" s="6">
        <f t="shared" si="4"/>
        <v>0.88492760614352284</v>
      </c>
      <c r="I28" s="4">
        <f>'Execução - LOA 2020'!I52</f>
        <v>254651599.74000001</v>
      </c>
      <c r="J28" s="6">
        <f t="shared" si="2"/>
        <v>0.86376683122963704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12744295.16</v>
      </c>
      <c r="F29" s="6">
        <f t="shared" si="5"/>
        <v>0.55944776971022203</v>
      </c>
      <c r="G29" s="4">
        <f>'Execução - LOA 2020'!G54</f>
        <v>12644836.470000001</v>
      </c>
      <c r="H29" s="6">
        <f t="shared" si="4"/>
        <v>0.55508174227596729</v>
      </c>
      <c r="I29" s="4">
        <f>'Execução - LOA 2020'!I54</f>
        <v>12619109.48</v>
      </c>
      <c r="J29" s="6">
        <f t="shared" si="2"/>
        <v>0.55395238149169801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383455.47</v>
      </c>
      <c r="F30" s="6">
        <f t="shared" si="5"/>
        <v>0.52823742449184818</v>
      </c>
      <c r="G30" s="4">
        <f>'Execução - LOA 2020'!G56</f>
        <v>167507.56</v>
      </c>
      <c r="H30" s="6">
        <f t="shared" si="4"/>
        <v>0.23075368328247797</v>
      </c>
      <c r="I30" s="4">
        <f>'Execução - LOA 2020'!I56</f>
        <v>161164.57999999999</v>
      </c>
      <c r="J30" s="6">
        <f t="shared" si="2"/>
        <v>0.22201577319658636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338005798.69000006</v>
      </c>
      <c r="F31" s="6">
        <f t="shared" si="5"/>
        <v>0.91953161465485189</v>
      </c>
      <c r="G31" s="17">
        <f>SUM(G26:G30)</f>
        <v>315353492.44999999</v>
      </c>
      <c r="H31" s="6">
        <f t="shared" si="4"/>
        <v>0.8579068975249925</v>
      </c>
      <c r="I31" s="17">
        <f>SUM(I26:I30)</f>
        <v>308601016.88</v>
      </c>
      <c r="J31" s="6">
        <f t="shared" si="2"/>
        <v>0.83953705065294459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6284718.2000000002</v>
      </c>
      <c r="F33" s="6">
        <f>E33/D33</f>
        <v>0.55999785792328693</v>
      </c>
      <c r="G33" s="4">
        <f>G8</f>
        <v>5943574.1799999997</v>
      </c>
      <c r="H33" s="6">
        <f>G33/D33</f>
        <v>0.52960032626572762</v>
      </c>
      <c r="I33" s="4">
        <f>I8</f>
        <v>5873606.5799999991</v>
      </c>
      <c r="J33" s="6">
        <f t="shared" si="2"/>
        <v>0.5233658850581594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6247359.6200000001</v>
      </c>
      <c r="F34" s="6">
        <f t="shared" si="5"/>
        <v>0.29400354911082577</v>
      </c>
      <c r="G34" s="4">
        <f>G15</f>
        <v>4643865.04</v>
      </c>
      <c r="H34" s="6">
        <f t="shared" si="4"/>
        <v>0.21854237412247557</v>
      </c>
      <c r="I34" s="4">
        <f>I15</f>
        <v>3794849.9499999997</v>
      </c>
      <c r="J34" s="6">
        <f t="shared" si="2"/>
        <v>0.17858734273456786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7411348.0199999996</v>
      </c>
      <c r="F35" s="6">
        <f t="shared" si="5"/>
        <v>0.66320900411374295</v>
      </c>
      <c r="G35" s="4">
        <f>G19</f>
        <v>4880169.2</v>
      </c>
      <c r="H35" s="6">
        <f t="shared" si="4"/>
        <v>0.43670492146698059</v>
      </c>
      <c r="I35" s="4">
        <f>I19</f>
        <v>4581343.62</v>
      </c>
      <c r="J35" s="6">
        <f t="shared" si="2"/>
        <v>0.40996433193040777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7117406.0999999996</v>
      </c>
      <c r="F36" s="6">
        <f t="shared" si="5"/>
        <v>0.6837054065456758</v>
      </c>
      <c r="G36" s="4">
        <f>G24</f>
        <v>5668076.9800000004</v>
      </c>
      <c r="H36" s="6">
        <f t="shared" si="4"/>
        <v>0.54448134917341406</v>
      </c>
      <c r="I36" s="4">
        <f>I24</f>
        <v>5539523.6399999997</v>
      </c>
      <c r="J36" s="6">
        <f t="shared" si="2"/>
        <v>0.53213238209852631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338005798.69000006</v>
      </c>
      <c r="F37" s="6">
        <f t="shared" si="5"/>
        <v>0.91953161465485189</v>
      </c>
      <c r="G37" s="4">
        <f>G31</f>
        <v>315353492.44999999</v>
      </c>
      <c r="H37" s="6">
        <f t="shared" si="4"/>
        <v>0.8579068975249925</v>
      </c>
      <c r="I37" s="4">
        <f>I31</f>
        <v>308601016.88</v>
      </c>
      <c r="J37" s="6">
        <f t="shared" si="2"/>
        <v>0.83953705065294459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2020-10-29T11:47:37Z</dcterms:modified>
</cp:coreProperties>
</file>