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0355" windowHeight="9075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<sst xmlns="http://schemas.openxmlformats.org/spreadsheetml/2006/main" count="207" uniqueCount="45">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</sst>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0.13209916276100822</c:v>
                </c:pt>
                <c:pt idx="1">
                  <c:v>0.10338300592689746</c:v>
                </c:pt>
                <c:pt idx="2">
                  <c:v>4.2756629592982161E-2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0.37800304745257401</c:v>
                </c:pt>
                <c:pt idx="1">
                  <c:v>0.34086424892512612</c:v>
                </c:pt>
                <c:pt idx="2">
                  <c:v>0.33065676052916432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0.40298067795921105</c:v>
                </c:pt>
                <c:pt idx="1">
                  <c:v>0.30762945884364656</c:v>
                </c:pt>
                <c:pt idx="2">
                  <c:v>0.24169032746079139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0.43506831924025902</c:v>
                </c:pt>
                <c:pt idx="1">
                  <c:v>0.24688189121637549</c:v>
                </c:pt>
                <c:pt idx="2">
                  <c:v>0.24011539440942456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0.52840074668703829</c:v>
                </c:pt>
                <c:pt idx="1">
                  <c:v>0.38606560002957174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0.6065810583126402</c:v>
                </c:pt>
                <c:pt idx="1">
                  <c:v>0.43001190305933679</c:v>
                </c:pt>
                <c:pt idx="2">
                  <c:v>0.39936191905239476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0.68767217316830409</c:v>
                </c:pt>
                <c:pt idx="1">
                  <c:v>0.43735223906451154</c:v>
                </c:pt>
                <c:pt idx="2">
                  <c:v>0.41345443831285378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0.7998964598954168</c:v>
                </c:pt>
                <c:pt idx="1">
                  <c:v>0.76640342552217133</c:v>
                </c:pt>
                <c:pt idx="2">
                  <c:v>0.75563417152820256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0.74390924107113798</c:v>
                </c:pt>
                <c:pt idx="1">
                  <c:v>0.44875956721906402</c:v>
                </c:pt>
                <c:pt idx="2">
                  <c:v>0.42308590189368034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0.91120013335608596</c:v>
                </c:pt>
                <c:pt idx="1">
                  <c:v>0.87318625050236942</c:v>
                </c:pt>
                <c:pt idx="2">
                  <c:v>0.86808901095818847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0.93504643639558849</c:v>
                </c:pt>
                <c:pt idx="1">
                  <c:v>0.81393503400528466</c:v>
                </c:pt>
                <c:pt idx="2">
                  <c:v>0.80049833783530477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0.91598848936593202</c:v>
                </c:pt>
                <c:pt idx="1">
                  <c:v>0.87854551893709965</c:v>
                </c:pt>
                <c:pt idx="2">
                  <c:v>0.86372079998857587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0.55837616495144404</c:v>
                </c:pt>
                <c:pt idx="1">
                  <c:v>0.55450294453930782</c:v>
                </c:pt>
                <c:pt idx="2">
                  <c:v>0.553911091128788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0.45247097800706693</c:v>
                </c:pt>
                <c:pt idx="1">
                  <c:v>0.22221549354952025</c:v>
                </c:pt>
                <c:pt idx="2">
                  <c:v>0.22201577319658636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0.28391820830058101</c:v>
                </c:pt>
                <c:pt idx="1">
                  <c:v>0.1893931142563601</c:v>
                </c:pt>
                <c:pt idx="2">
                  <c:v>0.13571124404402032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0.55433026510248729</c:v>
                </c:pt>
                <c:pt idx="1">
                  <c:v>0.52678724580437197</c:v>
                </c:pt>
                <c:pt idx="2">
                  <c:v>0.5112882283617729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0.28313337317157217</c:v>
                </c:pt>
                <c:pt idx="1">
                  <c:v>0.20995946118797701</c:v>
                </c:pt>
                <c:pt idx="2">
                  <c:v>0.16516898795468984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0.64713163360188264</c:v>
                </c:pt>
                <c:pt idx="1">
                  <c:v>0.43368252527677681</c:v>
                </c:pt>
                <c:pt idx="2">
                  <c:v>0.40640905071784911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0.68230497880509289</c:v>
                </c:pt>
                <c:pt idx="1">
                  <c:v>0.54075125878382124</c:v>
                </c:pt>
                <c:pt idx="2">
                  <c:v>0.52486394395107494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0.8938391833447934</c:v>
                </c:pt>
                <c:pt idx="1">
                  <c:v>0.8525486432720617</c:v>
                </c:pt>
                <c:pt idx="2">
                  <c:v>0.83938949877545244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46"/>
      <c r="B7" s="49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>
        <v>109100</v>
      </c>
      <c r="F12" s="34">
        <f t="shared" si="0"/>
        <v>0.40860811073991399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810860.58</v>
      </c>
      <c r="F13" s="34">
        <f t="shared" si="0"/>
        <v>0.27272071052765229</v>
      </c>
      <c r="G13" s="43">
        <v>613677.43999999994</v>
      </c>
      <c r="H13" s="34">
        <f t="shared" si="1"/>
        <v>0.20640113923356673</v>
      </c>
      <c r="I13" s="27">
        <v>439735.78</v>
      </c>
      <c r="J13" s="39">
        <f t="shared" si="2"/>
        <v>0.14789848874640249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919960.58</v>
      </c>
      <c r="F14" s="35">
        <f t="shared" si="0"/>
        <v>0.28391820830058101</v>
      </c>
      <c r="G14" s="44">
        <v>613677.43999999994</v>
      </c>
      <c r="H14" s="35">
        <f t="shared" si="1"/>
        <v>0.1893931142563601</v>
      </c>
      <c r="I14" s="28">
        <v>439735.78</v>
      </c>
      <c r="J14" s="40">
        <f t="shared" si="2"/>
        <v>0.13571124404402032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608113.80000000005</v>
      </c>
      <c r="H17" s="33">
        <f t="shared" si="1"/>
        <v>0.63262353356074397</v>
      </c>
      <c r="I17" s="29">
        <v>16161.8</v>
      </c>
      <c r="J17" s="38">
        <f t="shared" si="2"/>
        <v>1.6813193558018302E-2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700619.95</v>
      </c>
      <c r="F18" s="34">
        <f t="shared" si="0"/>
        <v>7.8316998194713799E-2</v>
      </c>
      <c r="G18" s="43">
        <v>416123.04</v>
      </c>
      <c r="H18" s="34">
        <f t="shared" si="1"/>
        <v>4.6515243210614857E-2</v>
      </c>
      <c r="I18" s="27">
        <v>407436.98</v>
      </c>
      <c r="J18" s="39">
        <f t="shared" si="2"/>
        <v>4.5544294345485944E-2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1308733.75</v>
      </c>
      <c r="F19" s="35">
        <f t="shared" si="0"/>
        <v>0.13209916276100822</v>
      </c>
      <c r="G19" s="44">
        <v>1024236.84</v>
      </c>
      <c r="H19" s="35">
        <f t="shared" si="1"/>
        <v>0.10338300592689746</v>
      </c>
      <c r="I19" s="28">
        <v>423598.78</v>
      </c>
      <c r="J19" s="40">
        <f t="shared" si="2"/>
        <v>4.2756629592982161E-2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1161744.53</v>
      </c>
      <c r="F21" s="34">
        <f t="shared" si="0"/>
        <v>0.38442941207420128</v>
      </c>
      <c r="G21" s="43">
        <v>1049315.24</v>
      </c>
      <c r="H21" s="34">
        <f t="shared" si="1"/>
        <v>0.34722577156760909</v>
      </c>
      <c r="I21" s="27">
        <v>1013810.38</v>
      </c>
      <c r="J21" s="39">
        <f t="shared" si="2"/>
        <v>0.33547696440466351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1314813.67</v>
      </c>
      <c r="F22" s="35">
        <f t="shared" si="0"/>
        <v>0.37800304745257401</v>
      </c>
      <c r="G22" s="44">
        <v>1185633.23</v>
      </c>
      <c r="H22" s="35">
        <f t="shared" si="1"/>
        <v>0.34086424892512612</v>
      </c>
      <c r="I22" s="28">
        <v>1150128.3700000001</v>
      </c>
      <c r="J22" s="40">
        <f t="shared" si="2"/>
        <v>0.33065676052916432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66160.41</v>
      </c>
      <c r="H23" s="34">
        <f t="shared" si="1"/>
        <v>0.37026902541946027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1234262.24</v>
      </c>
      <c r="F24" s="34">
        <f t="shared" si="0"/>
        <v>0.40227830179454921</v>
      </c>
      <c r="G24" s="43">
        <v>932669.99</v>
      </c>
      <c r="H24" s="34">
        <f t="shared" si="1"/>
        <v>0.30398151021126529</v>
      </c>
      <c r="I24" s="27">
        <v>770574.72</v>
      </c>
      <c r="J24" s="39">
        <f t="shared" si="2"/>
        <v>0.25115042794099435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1308422.6499999999</v>
      </c>
      <c r="F25" s="35">
        <f t="shared" si="0"/>
        <v>0.40298067795921105</v>
      </c>
      <c r="G25" s="44">
        <v>998830.4</v>
      </c>
      <c r="H25" s="35">
        <f t="shared" si="1"/>
        <v>0.30762945884364656</v>
      </c>
      <c r="I25" s="28">
        <v>784735.14</v>
      </c>
      <c r="J25" s="40">
        <f t="shared" si="2"/>
        <v>0.24169032746079139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1270664.17</v>
      </c>
      <c r="F27" s="34">
        <f t="shared" si="0"/>
        <v>0.37242302786378434</v>
      </c>
      <c r="G27" s="43">
        <v>939458.92</v>
      </c>
      <c r="H27" s="34">
        <f t="shared" si="1"/>
        <v>0.2753490212445675</v>
      </c>
      <c r="I27" s="27">
        <v>913710.39</v>
      </c>
      <c r="J27" s="39">
        <f t="shared" si="2"/>
        <v>0.26780230218846829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1655564.17</v>
      </c>
      <c r="F28" s="35">
        <f t="shared" si="0"/>
        <v>0.43506831924025902</v>
      </c>
      <c r="G28" s="44">
        <v>939458.92</v>
      </c>
      <c r="H28" s="35">
        <f t="shared" si="1"/>
        <v>0.24688189121637549</v>
      </c>
      <c r="I28" s="28">
        <v>913710.39</v>
      </c>
      <c r="J28" s="40">
        <f t="shared" si="2"/>
        <v>0.24011539440942456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>
        <v>51999.99</v>
      </c>
      <c r="H29" s="34">
        <f t="shared" si="1"/>
        <v>0.43659314548629768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376842.13</v>
      </c>
      <c r="F30" s="34">
        <f t="shared" si="0"/>
        <v>0.5441912918910411</v>
      </c>
      <c r="G30" s="43">
        <v>261325.06</v>
      </c>
      <c r="H30" s="34">
        <f t="shared" si="1"/>
        <v>0.37737506155403544</v>
      </c>
      <c r="I30" s="27">
        <v>237547.08</v>
      </c>
      <c r="J30" s="39">
        <f t="shared" si="2"/>
        <v>0.34303768623254643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428842.12</v>
      </c>
      <c r="F31" s="36">
        <f t="shared" si="0"/>
        <v>0.52840074668703829</v>
      </c>
      <c r="G31" s="44">
        <v>313325.05</v>
      </c>
      <c r="H31" s="36">
        <f t="shared" si="1"/>
        <v>0.38606560002957174</v>
      </c>
      <c r="I31" s="30">
        <v>237547.08</v>
      </c>
      <c r="J31" s="41">
        <f t="shared" si="2"/>
        <v>0.29269525681228703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3318345.45</v>
      </c>
      <c r="F33" s="34">
        <f t="shared" si="0"/>
        <v>0.61847755363355017</v>
      </c>
      <c r="G33" s="43">
        <v>2331889.0699999998</v>
      </c>
      <c r="H33" s="34">
        <f t="shared" si="1"/>
        <v>0.43462052673220453</v>
      </c>
      <c r="I33" s="27">
        <v>2160653.77</v>
      </c>
      <c r="J33" s="39">
        <f t="shared" si="2"/>
        <v>0.40270546814790104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3388846.45</v>
      </c>
      <c r="F34" s="35">
        <f t="shared" si="0"/>
        <v>0.6065810583126402</v>
      </c>
      <c r="G34" s="44">
        <v>2402390.0699999998</v>
      </c>
      <c r="H34" s="35">
        <f t="shared" si="1"/>
        <v>0.43001190305933679</v>
      </c>
      <c r="I34" s="28">
        <v>2231154.77</v>
      </c>
      <c r="J34" s="40">
        <f t="shared" si="2"/>
        <v>0.39936191905239476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10188</v>
      </c>
      <c r="J35" s="39">
        <f t="shared" si="2"/>
        <v>0.11452466866758844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3765248.11</v>
      </c>
      <c r="F36" s="34">
        <f t="shared" si="0"/>
        <v>0.68468729309577003</v>
      </c>
      <c r="G36" s="43">
        <v>2433815.91</v>
      </c>
      <c r="H36" s="34">
        <f t="shared" si="1"/>
        <v>0.44257450734403753</v>
      </c>
      <c r="I36" s="27">
        <v>2300270.65</v>
      </c>
      <c r="J36" s="39">
        <f t="shared" si="2"/>
        <v>0.41829012025880746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3842837.26</v>
      </c>
      <c r="F37" s="36">
        <f t="shared" si="0"/>
        <v>0.68767217316830409</v>
      </c>
      <c r="G37" s="44">
        <v>2444003.91</v>
      </c>
      <c r="H37" s="36">
        <f t="shared" si="1"/>
        <v>0.43735223906451154</v>
      </c>
      <c r="I37" s="30">
        <v>2310458.65</v>
      </c>
      <c r="J37" s="41">
        <f t="shared" si="2"/>
        <v>0.41345443831285378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3713266.8</v>
      </c>
      <c r="F41" s="34">
        <f t="shared" si="0"/>
        <v>0.84731217342433052</v>
      </c>
      <c r="G41" s="43">
        <v>3554632.77</v>
      </c>
      <c r="H41" s="34">
        <f t="shared" si="1"/>
        <v>0.8111142506846124</v>
      </c>
      <c r="I41" s="27">
        <v>3503626.04</v>
      </c>
      <c r="J41" s="39">
        <f t="shared" si="2"/>
        <v>0.79947527466070589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3788572.8</v>
      </c>
      <c r="F42" s="35">
        <f t="shared" si="0"/>
        <v>0.7998964598954168</v>
      </c>
      <c r="G42" s="44">
        <v>3629938.77</v>
      </c>
      <c r="H42" s="35">
        <f t="shared" si="1"/>
        <v>0.76640342552217133</v>
      </c>
      <c r="I42" s="28">
        <v>3578932.04</v>
      </c>
      <c r="J42" s="40">
        <f t="shared" si="2"/>
        <v>0.75563417152820256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35929.279999999999</v>
      </c>
      <c r="H43" s="34">
        <f t="shared" si="1"/>
        <v>9.1327129505125657E-2</v>
      </c>
      <c r="I43" s="27">
        <v>30553.8</v>
      </c>
      <c r="J43" s="39">
        <f t="shared" si="2"/>
        <v>7.7663422408512178E-2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3239832.89</v>
      </c>
      <c r="F44" s="34">
        <f t="shared" si="0"/>
        <v>0.79763987114989665</v>
      </c>
      <c r="G44" s="43">
        <v>1963378.51</v>
      </c>
      <c r="H44" s="34">
        <f t="shared" si="1"/>
        <v>0.48337955533715071</v>
      </c>
      <c r="I44" s="27">
        <v>1854373.01</v>
      </c>
      <c r="J44" s="39">
        <f t="shared" si="2"/>
        <v>0.45654263629635722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3314254.78</v>
      </c>
      <c r="F45" s="36">
        <f t="shared" si="0"/>
        <v>0.74390924107113798</v>
      </c>
      <c r="G45" s="44">
        <v>1999307.79</v>
      </c>
      <c r="H45" s="36">
        <f t="shared" si="1"/>
        <v>0.44875956721906402</v>
      </c>
      <c r="I45" s="30">
        <v>1884926.81</v>
      </c>
      <c r="J45" s="41">
        <f t="shared" si="2"/>
        <v>0.42308590189368034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150129.70000000001</v>
      </c>
      <c r="J46" s="38">
        <f t="shared" si="2"/>
        <v>0.12720279536602333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22662832.890000001</v>
      </c>
      <c r="F47" s="34">
        <f t="shared" si="0"/>
        <v>0.94889141341355387</v>
      </c>
      <c r="G47" s="43">
        <v>21735168.609999999</v>
      </c>
      <c r="H47" s="34">
        <f t="shared" si="1"/>
        <v>0.9100501673038992</v>
      </c>
      <c r="I47" s="27">
        <v>21607412.809999999</v>
      </c>
      <c r="J47" s="39">
        <f t="shared" si="2"/>
        <v>0.90470103984829009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22838067.739999998</v>
      </c>
      <c r="F48" s="35">
        <f t="shared" si="0"/>
        <v>0.91120013335608596</v>
      </c>
      <c r="G48" s="44">
        <v>21885298.309999999</v>
      </c>
      <c r="H48" s="35">
        <f t="shared" si="1"/>
        <v>0.87318625050236942</v>
      </c>
      <c r="I48" s="28">
        <v>21757542.510000002</v>
      </c>
      <c r="J48" s="40">
        <f t="shared" si="2"/>
        <v>0.86808901095818847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24199768</v>
      </c>
      <c r="E49" s="43">
        <v>22627906.829999998</v>
      </c>
      <c r="F49" s="34">
        <f t="shared" si="0"/>
        <v>0.93504643639558849</v>
      </c>
      <c r="G49" s="43">
        <v>19697038.989999998</v>
      </c>
      <c r="H49" s="34">
        <f t="shared" si="1"/>
        <v>0.81393503400528466</v>
      </c>
      <c r="I49" s="27">
        <v>19371874.059999999</v>
      </c>
      <c r="J49" s="39">
        <f t="shared" si="2"/>
        <v>0.80049833783530477</v>
      </c>
    </row>
    <row r="50" spans="1:10" ht="13.5" customHeight="1" x14ac:dyDescent="0.2">
      <c r="A50" s="46"/>
      <c r="B50" s="49"/>
      <c r="C50" s="15" t="s">
        <v>6</v>
      </c>
      <c r="D50" s="44">
        <v>24199768</v>
      </c>
      <c r="E50" s="44">
        <v>22627906.829999998</v>
      </c>
      <c r="F50" s="35">
        <f t="shared" si="0"/>
        <v>0.93504643639558849</v>
      </c>
      <c r="G50" s="44">
        <v>19697038.989999998</v>
      </c>
      <c r="H50" s="35">
        <f t="shared" si="1"/>
        <v>0.81393503400528466</v>
      </c>
      <c r="I50" s="28">
        <v>19371874.059999999</v>
      </c>
      <c r="J50" s="40">
        <f t="shared" si="2"/>
        <v>0.80049833783530477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270047338.85000002</v>
      </c>
      <c r="F51" s="34">
        <f t="shared" si="0"/>
        <v>0.91598848936593202</v>
      </c>
      <c r="G51" s="43">
        <v>259008581.66</v>
      </c>
      <c r="H51" s="34">
        <f t="shared" si="1"/>
        <v>0.87854551893709965</v>
      </c>
      <c r="I51" s="27">
        <v>254638029.03</v>
      </c>
      <c r="J51" s="39">
        <f t="shared" si="2"/>
        <v>0.86372079998857587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270047338.85000002</v>
      </c>
      <c r="F52" s="35">
        <f t="shared" si="0"/>
        <v>0.91598848936593202</v>
      </c>
      <c r="G52" s="44">
        <v>259008581.66</v>
      </c>
      <c r="H52" s="35">
        <f t="shared" si="1"/>
        <v>0.87854551893709965</v>
      </c>
      <c r="I52" s="28">
        <v>254638029.03</v>
      </c>
      <c r="J52" s="40">
        <f t="shared" si="2"/>
        <v>0.86372079998857587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22780134</v>
      </c>
      <c r="E53" s="43">
        <v>12719883.859999999</v>
      </c>
      <c r="F53" s="34">
        <f t="shared" si="0"/>
        <v>0.55837616495144404</v>
      </c>
      <c r="G53" s="43">
        <v>12631651.380000001</v>
      </c>
      <c r="H53" s="34">
        <f t="shared" si="1"/>
        <v>0.55450294453930782</v>
      </c>
      <c r="I53" s="27">
        <v>12618168.880000001</v>
      </c>
      <c r="J53" s="39">
        <f t="shared" si="2"/>
        <v>0.553911091128788</v>
      </c>
    </row>
    <row r="54" spans="1:10" ht="13.5" customHeight="1" x14ac:dyDescent="0.2">
      <c r="A54" s="46"/>
      <c r="B54" s="49"/>
      <c r="C54" s="15" t="s">
        <v>6</v>
      </c>
      <c r="D54" s="44">
        <v>22780134</v>
      </c>
      <c r="E54" s="44">
        <v>12719883.859999999</v>
      </c>
      <c r="F54" s="35">
        <f t="shared" si="0"/>
        <v>0.55837616495144404</v>
      </c>
      <c r="G54" s="44">
        <v>12631651.380000001</v>
      </c>
      <c r="H54" s="35">
        <f t="shared" si="1"/>
        <v>0.55450294453930782</v>
      </c>
      <c r="I54" s="28">
        <v>12618168.880000001</v>
      </c>
      <c r="J54" s="40">
        <f t="shared" si="2"/>
        <v>0.553911091128788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328455.46999999997</v>
      </c>
      <c r="F55" s="34">
        <f t="shared" si="0"/>
        <v>0.45247097800706693</v>
      </c>
      <c r="G55" s="43">
        <v>161309.56</v>
      </c>
      <c r="H55" s="34">
        <f t="shared" si="1"/>
        <v>0.22221549354952025</v>
      </c>
      <c r="I55" s="27">
        <v>161164.57999999999</v>
      </c>
      <c r="J55" s="39">
        <f t="shared" si="2"/>
        <v>0.22201577319658636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328455.46999999997</v>
      </c>
      <c r="F56" s="36">
        <f t="shared" si="0"/>
        <v>0.45247097800706693</v>
      </c>
      <c r="G56" s="44">
        <v>161309.56</v>
      </c>
      <c r="H56" s="36">
        <f t="shared" si="1"/>
        <v>0.22221549354952025</v>
      </c>
      <c r="I56" s="30">
        <v>161164.57999999999</v>
      </c>
      <c r="J56" s="41">
        <f t="shared" si="2"/>
        <v>0.22201577319658636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355133652.60000008</v>
      </c>
      <c r="F57" s="37">
        <f t="shared" si="0"/>
        <v>0.84226386815126952</v>
      </c>
      <c r="G57" s="31">
        <v>334233008.55000001</v>
      </c>
      <c r="H57" s="37">
        <f t="shared" si="1"/>
        <v>0.79269420001217672</v>
      </c>
      <c r="I57" s="31">
        <v>327800033.09999996</v>
      </c>
      <c r="J57" s="42">
        <f t="shared" si="2"/>
        <v>0.7774372319761399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919960.58</v>
      </c>
      <c r="F6" s="6">
        <f t="shared" si="0"/>
        <v>0.28391820830058101</v>
      </c>
      <c r="G6" s="4">
        <f>'Execução - LOA 2020'!G14</f>
        <v>613677.43999999994</v>
      </c>
      <c r="H6" s="6">
        <f t="shared" si="1"/>
        <v>0.1893931142563601</v>
      </c>
      <c r="I6" s="4">
        <f>'Execução - LOA 2020'!I14</f>
        <v>439735.78</v>
      </c>
      <c r="J6" s="6">
        <f t="shared" si="2"/>
        <v>0.13571124404402032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6221112.2000000002</v>
      </c>
      <c r="F8" s="6">
        <f t="shared" si="0"/>
        <v>0.55433026510248729</v>
      </c>
      <c r="G8" s="17">
        <f>SUM(G3:G7)</f>
        <v>5912003.669999999</v>
      </c>
      <c r="H8" s="6">
        <f t="shared" si="1"/>
        <v>0.52678724580437197</v>
      </c>
      <c r="I8" s="17">
        <f>SUM(I3:I7)</f>
        <v>5738062.0099999998</v>
      </c>
      <c r="J8" s="6">
        <f t="shared" si="2"/>
        <v>0.5112882283617729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1308733.75</v>
      </c>
      <c r="F10" s="6">
        <f t="shared" ref="F10:F15" si="3">E10/D10</f>
        <v>0.13209916276100822</v>
      </c>
      <c r="G10" s="4">
        <f>'Execução - LOA 2020'!G19</f>
        <v>1024236.84</v>
      </c>
      <c r="H10" s="6">
        <f>G10/D10</f>
        <v>0.10338300592689746</v>
      </c>
      <c r="I10" s="4">
        <f>'Execução - LOA 2020'!I19</f>
        <v>423598.78</v>
      </c>
      <c r="J10" s="6">
        <f t="shared" si="2"/>
        <v>4.2756629592982161E-2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1314813.67</v>
      </c>
      <c r="F11" s="6">
        <f t="shared" si="3"/>
        <v>0.37800304745257401</v>
      </c>
      <c r="G11" s="4">
        <f>'Execução - LOA 2020'!G22</f>
        <v>1185633.23</v>
      </c>
      <c r="H11" s="6">
        <f t="shared" ref="H11:H37" si="4">G11/D11</f>
        <v>0.34086424892512612</v>
      </c>
      <c r="I11" s="4">
        <f>'Execução - LOA 2020'!I22</f>
        <v>1150128.3700000001</v>
      </c>
      <c r="J11" s="6">
        <f t="shared" si="2"/>
        <v>0.33065676052916432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1308422.6499999999</v>
      </c>
      <c r="F12" s="6">
        <f t="shared" si="3"/>
        <v>0.40298067795921105</v>
      </c>
      <c r="G12" s="4">
        <f>'Execução - LOA 2020'!G25</f>
        <v>998830.4</v>
      </c>
      <c r="H12" s="6">
        <f t="shared" si="4"/>
        <v>0.30762945884364656</v>
      </c>
      <c r="I12" s="4">
        <f>'Execução - LOA 2020'!I25</f>
        <v>784735.14</v>
      </c>
      <c r="J12" s="6">
        <f t="shared" si="2"/>
        <v>0.24169032746079139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1655564.17</v>
      </c>
      <c r="F13" s="6">
        <f t="shared" si="3"/>
        <v>0.43506831924025902</v>
      </c>
      <c r="G13" s="4">
        <f>'Execução - LOA 2020'!G28</f>
        <v>939458.92</v>
      </c>
      <c r="H13" s="6">
        <f t="shared" si="4"/>
        <v>0.24688189121637549</v>
      </c>
      <c r="I13" s="4">
        <f>'Execução - LOA 2020'!I28</f>
        <v>913710.39</v>
      </c>
      <c r="J13" s="6">
        <f t="shared" si="2"/>
        <v>0.24011539440942456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428842.12</v>
      </c>
      <c r="F14" s="6">
        <f t="shared" si="3"/>
        <v>0.52840074668703829</v>
      </c>
      <c r="G14" s="4">
        <f>'Execução - LOA 2020'!G31</f>
        <v>313325.05</v>
      </c>
      <c r="H14" s="6">
        <f t="shared" si="4"/>
        <v>0.38606560002957174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6016376.3600000003</v>
      </c>
      <c r="F15" s="6">
        <f t="shared" si="3"/>
        <v>0.28313337317157217</v>
      </c>
      <c r="G15" s="4">
        <f>SUM(G10:G14)</f>
        <v>4461484.4399999995</v>
      </c>
      <c r="H15" s="6">
        <f t="shared" si="4"/>
        <v>0.20995946118797701</v>
      </c>
      <c r="I15" s="4">
        <f>SUM(I10:I14)</f>
        <v>3509719.7600000002</v>
      </c>
      <c r="J15" s="6">
        <f t="shared" si="2"/>
        <v>0.16516898795468984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3388846.45</v>
      </c>
      <c r="F17" s="6">
        <f t="shared" ref="F17:F37" si="5">E17/D17</f>
        <v>0.6065810583126402</v>
      </c>
      <c r="G17" s="4">
        <f>'Execução - LOA 2020'!G34</f>
        <v>2402390.0699999998</v>
      </c>
      <c r="H17" s="6">
        <f t="shared" si="4"/>
        <v>0.43001190305933679</v>
      </c>
      <c r="I17" s="4">
        <f>'Execução - LOA 2020'!I34</f>
        <v>2231154.77</v>
      </c>
      <c r="J17" s="6">
        <f t="shared" si="2"/>
        <v>0.39936191905239476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3842837.26</v>
      </c>
      <c r="F18" s="6">
        <f t="shared" si="5"/>
        <v>0.68767217316830409</v>
      </c>
      <c r="G18" s="4">
        <f>'Execução - LOA 2020'!G37</f>
        <v>2444003.91</v>
      </c>
      <c r="H18" s="6">
        <f t="shared" si="4"/>
        <v>0.43735223906451154</v>
      </c>
      <c r="I18" s="4">
        <f>'Execução - LOA 2020'!I37</f>
        <v>2310458.65</v>
      </c>
      <c r="J18" s="6">
        <f t="shared" si="2"/>
        <v>0.41345443831285378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7231683.71</v>
      </c>
      <c r="F19" s="6">
        <f>E19/D19</f>
        <v>0.64713163360188264</v>
      </c>
      <c r="G19" s="4">
        <f>SUM(G17:G18)</f>
        <v>4846393.9800000004</v>
      </c>
      <c r="H19" s="6">
        <f t="shared" si="4"/>
        <v>0.43368252527677681</v>
      </c>
      <c r="I19" s="4">
        <f>SUM(I17:I18)</f>
        <v>4541613.42</v>
      </c>
      <c r="J19" s="6">
        <f t="shared" si="2"/>
        <v>0.40640905071784911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3788572.8</v>
      </c>
      <c r="F22" s="6">
        <f t="shared" si="5"/>
        <v>0.7998964598954168</v>
      </c>
      <c r="G22" s="4">
        <f>'Execução - LOA 2020'!G42</f>
        <v>3629938.77</v>
      </c>
      <c r="H22" s="6">
        <f t="shared" si="4"/>
        <v>0.76640342552217133</v>
      </c>
      <c r="I22" s="4">
        <f>'Execução - LOA 2020'!I42</f>
        <v>3578932.04</v>
      </c>
      <c r="J22" s="6">
        <f t="shared" si="2"/>
        <v>0.75563417152820256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3314254.78</v>
      </c>
      <c r="F23" s="6">
        <f t="shared" si="5"/>
        <v>0.74390924107113798</v>
      </c>
      <c r="G23" s="4">
        <f>'Execução - LOA 2020'!G45</f>
        <v>1999307.79</v>
      </c>
      <c r="H23" s="6">
        <f t="shared" si="4"/>
        <v>0.44875956721906402</v>
      </c>
      <c r="I23" s="4">
        <f>'Execução - LOA 2020'!I45</f>
        <v>1884926.81</v>
      </c>
      <c r="J23" s="6">
        <f t="shared" si="2"/>
        <v>0.42308590189368034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7102827.5800000001</v>
      </c>
      <c r="F24" s="6">
        <f t="shared" si="5"/>
        <v>0.68230497880509289</v>
      </c>
      <c r="G24" s="4">
        <f>SUM(G21:G23)</f>
        <v>5629246.5600000005</v>
      </c>
      <c r="H24" s="6">
        <f t="shared" si="4"/>
        <v>0.54075125878382124</v>
      </c>
      <c r="I24" s="4">
        <f>SUM(I21:I23)</f>
        <v>5463858.8499999996</v>
      </c>
      <c r="J24" s="6">
        <f t="shared" si="2"/>
        <v>0.52486394395107494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22838067.739999998</v>
      </c>
      <c r="F26" s="6">
        <f t="shared" si="5"/>
        <v>0.91120013335608596</v>
      </c>
      <c r="G26" s="4">
        <f>'Execução - LOA 2020'!G48</f>
        <v>21885298.309999999</v>
      </c>
      <c r="H26" s="6">
        <f t="shared" si="4"/>
        <v>0.87318625050236942</v>
      </c>
      <c r="I26" s="4">
        <f>'Execução - LOA 2020'!I48</f>
        <v>21757542.510000002</v>
      </c>
      <c r="J26" s="6">
        <f t="shared" si="2"/>
        <v>0.86808901095818847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22627906.829999998</v>
      </c>
      <c r="F27" s="6">
        <f t="shared" si="5"/>
        <v>0.93504643639558849</v>
      </c>
      <c r="G27" s="4">
        <f>'Execução - LOA 2020'!G50</f>
        <v>19697038.989999998</v>
      </c>
      <c r="H27" s="6">
        <f t="shared" si="4"/>
        <v>0.81393503400528466</v>
      </c>
      <c r="I27" s="4">
        <f>'Execução - LOA 2020'!I50</f>
        <v>19371874.059999999</v>
      </c>
      <c r="J27" s="6">
        <f t="shared" si="2"/>
        <v>0.80049833783530477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270047338.85000002</v>
      </c>
      <c r="F28" s="6">
        <f t="shared" si="5"/>
        <v>0.91598848936593202</v>
      </c>
      <c r="G28" s="4">
        <f>'Execução - LOA 2020'!G52</f>
        <v>259008581.66</v>
      </c>
      <c r="H28" s="6">
        <f t="shared" si="4"/>
        <v>0.87854551893709965</v>
      </c>
      <c r="I28" s="4">
        <f>'Execução - LOA 2020'!I52</f>
        <v>254638029.03</v>
      </c>
      <c r="J28" s="6">
        <f t="shared" si="2"/>
        <v>0.86372079998857587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12719883.859999999</v>
      </c>
      <c r="F29" s="6">
        <f t="shared" si="5"/>
        <v>0.55837616495144404</v>
      </c>
      <c r="G29" s="4">
        <f>'Execução - LOA 2020'!G54</f>
        <v>12631651.380000001</v>
      </c>
      <c r="H29" s="6">
        <f t="shared" si="4"/>
        <v>0.55450294453930782</v>
      </c>
      <c r="I29" s="4">
        <f>'Execução - LOA 2020'!I54</f>
        <v>12618168.880000001</v>
      </c>
      <c r="J29" s="6">
        <f t="shared" si="2"/>
        <v>0.553911091128788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328455.46999999997</v>
      </c>
      <c r="F30" s="6">
        <f t="shared" si="5"/>
        <v>0.45247097800706693</v>
      </c>
      <c r="G30" s="4">
        <f>'Execução - LOA 2020'!G56</f>
        <v>161309.56</v>
      </c>
      <c r="H30" s="6">
        <f t="shared" si="4"/>
        <v>0.22221549354952025</v>
      </c>
      <c r="I30" s="4">
        <f>'Execução - LOA 2020'!I56</f>
        <v>161164.57999999999</v>
      </c>
      <c r="J30" s="6">
        <f t="shared" si="2"/>
        <v>0.22201577319658636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328561652.75000006</v>
      </c>
      <c r="F31" s="6">
        <f t="shared" si="5"/>
        <v>0.8938391833447934</v>
      </c>
      <c r="G31" s="17">
        <f>SUM(G26:G30)</f>
        <v>313383879.89999998</v>
      </c>
      <c r="H31" s="6">
        <f t="shared" si="4"/>
        <v>0.8525486432720617</v>
      </c>
      <c r="I31" s="17">
        <f>SUM(I26:I30)</f>
        <v>308546779.06</v>
      </c>
      <c r="J31" s="6">
        <f t="shared" si="2"/>
        <v>0.83938949877545244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6221112.2000000002</v>
      </c>
      <c r="F33" s="6">
        <f>E33/D33</f>
        <v>0.55433026510248729</v>
      </c>
      <c r="G33" s="4">
        <f>G8</f>
        <v>5912003.669999999</v>
      </c>
      <c r="H33" s="6">
        <f>G33/D33</f>
        <v>0.52678724580437197</v>
      </c>
      <c r="I33" s="4">
        <f>I8</f>
        <v>5738062.0099999998</v>
      </c>
      <c r="J33" s="6">
        <f t="shared" si="2"/>
        <v>0.5112882283617729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6016376.3600000003</v>
      </c>
      <c r="F34" s="6">
        <f t="shared" si="5"/>
        <v>0.28313337317157217</v>
      </c>
      <c r="G34" s="4">
        <f>G15</f>
        <v>4461484.4399999995</v>
      </c>
      <c r="H34" s="6">
        <f t="shared" si="4"/>
        <v>0.20995946118797701</v>
      </c>
      <c r="I34" s="4">
        <f>I15</f>
        <v>3509719.7600000002</v>
      </c>
      <c r="J34" s="6">
        <f t="shared" si="2"/>
        <v>0.16516898795468984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7231683.71</v>
      </c>
      <c r="F35" s="6">
        <f t="shared" si="5"/>
        <v>0.64713163360188264</v>
      </c>
      <c r="G35" s="4">
        <f>G19</f>
        <v>4846393.9800000004</v>
      </c>
      <c r="H35" s="6">
        <f t="shared" si="4"/>
        <v>0.43368252527677681</v>
      </c>
      <c r="I35" s="4">
        <f>I19</f>
        <v>4541613.42</v>
      </c>
      <c r="J35" s="6">
        <f t="shared" si="2"/>
        <v>0.40640905071784911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7102827.5800000001</v>
      </c>
      <c r="F36" s="6">
        <f t="shared" si="5"/>
        <v>0.68230497880509289</v>
      </c>
      <c r="G36" s="4">
        <f>G24</f>
        <v>5629246.5600000005</v>
      </c>
      <c r="H36" s="6">
        <f t="shared" si="4"/>
        <v>0.54075125878382124</v>
      </c>
      <c r="I36" s="4">
        <f>I24</f>
        <v>5463858.8499999996</v>
      </c>
      <c r="J36" s="6">
        <f t="shared" si="2"/>
        <v>0.52486394395107494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328561652.75000006</v>
      </c>
      <c r="F37" s="6">
        <f t="shared" si="5"/>
        <v>0.8938391833447934</v>
      </c>
      <c r="G37" s="4">
        <f>G31</f>
        <v>313383879.89999998</v>
      </c>
      <c r="H37" s="6">
        <f t="shared" si="4"/>
        <v>0.8525486432720617</v>
      </c>
      <c r="I37" s="4">
        <f>I31</f>
        <v>308546779.06</v>
      </c>
      <c r="J37" s="6">
        <f t="shared" si="2"/>
        <v>0.83938949877545244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2020-10-26T12:13:01Z</dcterms:modified>
</cp:coreProperties>
</file>