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<sst xmlns="http://schemas.openxmlformats.org/spreadsheetml/2006/main" count="207" uniqueCount="45">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</sst>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0.13209916276100822</c:v>
                </c:pt>
                <c:pt idx="1">
                  <c:v>5.2922065724477142E-2</c:v>
                </c:pt>
                <c:pt idx="2">
                  <c:v>4.2096017575891979E-2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0.3621446159994135</c:v>
                </c:pt>
                <c:pt idx="1">
                  <c:v>0.33068710855687306</c:v>
                </c:pt>
                <c:pt idx="2">
                  <c:v>0.32268560495527288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0.38813929572615036</c:v>
                </c:pt>
                <c:pt idx="1">
                  <c:v>0.29265795404917117</c:v>
                </c:pt>
                <c:pt idx="2">
                  <c:v>0.22632004070391656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0.42282660459880006</c:v>
                </c:pt>
                <c:pt idx="1">
                  <c:v>0.23013187144130931</c:v>
                </c:pt>
                <c:pt idx="2">
                  <c:v>0.22322457090734313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0.52840074668703829</c:v>
                </c:pt>
                <c:pt idx="1">
                  <c:v>0.38606560002957174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0.60617969073166944</c:v>
                </c:pt>
                <c:pt idx="1">
                  <c:v>0.42791265982542059</c:v>
                </c:pt>
                <c:pt idx="2">
                  <c:v>0.39880888322633407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0.68757625646408793</c:v>
                </c:pt>
                <c:pt idx="1">
                  <c:v>0.43735223906451154</c:v>
                </c:pt>
                <c:pt idx="2">
                  <c:v>0.41345443831285378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0.78881629633414396</c:v>
                </c:pt>
                <c:pt idx="1">
                  <c:v>0.75571554889873571</c:v>
                </c:pt>
                <c:pt idx="2">
                  <c:v>0.75501509080133578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0.73654266813042857</c:v>
                </c:pt>
                <c:pt idx="1">
                  <c:v>0.44369647110211086</c:v>
                </c:pt>
                <c:pt idx="2">
                  <c:v>0.41813608721698997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0.9106317006455904</c:v>
                </c:pt>
                <c:pt idx="1">
                  <c:v>0.87443935164779796</c:v>
                </c:pt>
                <c:pt idx="2">
                  <c:v>0.86513859253870617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0.93475717742418019</c:v>
                </c:pt>
                <c:pt idx="1">
                  <c:v>0.81393503400528466</c:v>
                </c:pt>
                <c:pt idx="2">
                  <c:v>0.80048957742074212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0.91519409344585723</c:v>
                </c:pt>
                <c:pt idx="1">
                  <c:v>0.8733783687415585</c:v>
                </c:pt>
                <c:pt idx="2">
                  <c:v>0.86372079998857587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0.55837616495144404</c:v>
                </c:pt>
                <c:pt idx="1">
                  <c:v>0.5544616541763977</c:v>
                </c:pt>
                <c:pt idx="2">
                  <c:v>0.55386980076587777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0.45165235599209269</c:v>
                </c:pt>
                <c:pt idx="1">
                  <c:v>0.22216328358003348</c:v>
                </c:pt>
                <c:pt idx="2">
                  <c:v>0.2185656860651729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0.26765349754384798</c:v>
                </c:pt>
                <c:pt idx="1">
                  <c:v>0.18349628159226919</c:v>
                </c:pt>
                <c:pt idx="2">
                  <c:v>0.11771694672386011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0.54963432148650859</c:v>
                </c:pt>
                <c:pt idx="1">
                  <c:v>0.52508471360951148</c:v>
                </c:pt>
                <c:pt idx="2">
                  <c:v>0.50609291890386254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0.27607751063024955</c:v>
                </c:pt>
                <c:pt idx="1">
                  <c:v>0.17947956178815777</c:v>
                </c:pt>
                <c:pt idx="2">
                  <c:v>0.15818282617385468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0.64688301036037554</c:v>
                </c:pt>
                <c:pt idx="1">
                  <c:v>0.4326330335595201</c:v>
                </c:pt>
                <c:pt idx="2">
                  <c:v>0.40613256702628842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0.67411109151465975</c:v>
                </c:pt>
                <c:pt idx="1">
                  <c:v>0.53372167160036155</c:v>
                </c:pt>
                <c:pt idx="2">
                  <c:v>0.52246390506556739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0.89314263298463836</c:v>
                </c:pt>
                <c:pt idx="1">
                  <c:v>0.84848719733340405</c:v>
                </c:pt>
                <c:pt idx="2">
                  <c:v>0.83917837592555178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6" sqref="N6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46"/>
      <c r="B7" s="49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>
        <v>67600</v>
      </c>
      <c r="F12" s="34">
        <f t="shared" si="0"/>
        <v>0.25317972764452967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799659.16</v>
      </c>
      <c r="F13" s="34">
        <f t="shared" si="0"/>
        <v>0.26895328207365266</v>
      </c>
      <c r="G13" s="43">
        <v>594570.34</v>
      </c>
      <c r="H13" s="34">
        <f t="shared" si="1"/>
        <v>0.19997475470255044</v>
      </c>
      <c r="I13" s="27">
        <v>381430.1</v>
      </c>
      <c r="J13" s="39">
        <f t="shared" si="2"/>
        <v>0.12828825380638612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867259.16</v>
      </c>
      <c r="F14" s="35">
        <f t="shared" si="0"/>
        <v>0.26765349754384798</v>
      </c>
      <c r="G14" s="44">
        <v>594570.34</v>
      </c>
      <c r="H14" s="35">
        <f t="shared" si="1"/>
        <v>0.18349628159226919</v>
      </c>
      <c r="I14" s="28">
        <v>381430.1</v>
      </c>
      <c r="J14" s="40">
        <f t="shared" si="2"/>
        <v>0.11771694672386011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115492.8</v>
      </c>
      <c r="H17" s="33">
        <f t="shared" si="1"/>
        <v>0.12014768162936655</v>
      </c>
      <c r="I17" s="29">
        <v>16161.8</v>
      </c>
      <c r="J17" s="38">
        <f t="shared" si="2"/>
        <v>1.6813193558018302E-2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700619.95</v>
      </c>
      <c r="F18" s="34">
        <f t="shared" si="0"/>
        <v>7.8316998194713799E-2</v>
      </c>
      <c r="G18" s="43">
        <v>408817.06</v>
      </c>
      <c r="H18" s="34">
        <f t="shared" si="1"/>
        <v>4.569856303690497E-2</v>
      </c>
      <c r="I18" s="27">
        <v>400892.15999999997</v>
      </c>
      <c r="J18" s="39">
        <f t="shared" si="2"/>
        <v>4.4812698483671379E-2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1308733.75</v>
      </c>
      <c r="F19" s="35">
        <f t="shared" si="0"/>
        <v>0.13209916276100822</v>
      </c>
      <c r="G19" s="44">
        <v>524309.86</v>
      </c>
      <c r="H19" s="35">
        <f t="shared" si="1"/>
        <v>5.2922065724477142E-2</v>
      </c>
      <c r="I19" s="28">
        <v>417053.96</v>
      </c>
      <c r="J19" s="40">
        <f t="shared" si="2"/>
        <v>4.2096017575891979E-2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1106583.9099999999</v>
      </c>
      <c r="F21" s="34">
        <f t="shared" si="0"/>
        <v>0.36617637608508541</v>
      </c>
      <c r="G21" s="43">
        <v>1013915.94</v>
      </c>
      <c r="H21" s="34">
        <f t="shared" si="1"/>
        <v>0.33551189494893607</v>
      </c>
      <c r="I21" s="27">
        <v>986084.19</v>
      </c>
      <c r="J21" s="39">
        <f t="shared" si="2"/>
        <v>0.32630217369507647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1259653.05</v>
      </c>
      <c r="F22" s="35">
        <f t="shared" si="0"/>
        <v>0.3621446159994135</v>
      </c>
      <c r="G22" s="44">
        <v>1150233.93</v>
      </c>
      <c r="H22" s="35">
        <f t="shared" si="1"/>
        <v>0.33068710855687306</v>
      </c>
      <c r="I22" s="28">
        <v>1122402.18</v>
      </c>
      <c r="J22" s="40">
        <f t="shared" si="2"/>
        <v>0.32268560495527288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66160.41</v>
      </c>
      <c r="H23" s="34">
        <f t="shared" si="1"/>
        <v>0.37026902541946027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1186074.32</v>
      </c>
      <c r="F24" s="34">
        <f t="shared" si="0"/>
        <v>0.3865726000430223</v>
      </c>
      <c r="G24" s="43">
        <v>884059.58</v>
      </c>
      <c r="H24" s="34">
        <f t="shared" si="1"/>
        <v>0.2881381079336936</v>
      </c>
      <c r="I24" s="27">
        <v>720669.52</v>
      </c>
      <c r="J24" s="39">
        <f t="shared" si="2"/>
        <v>0.23488501978371543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1260234.73</v>
      </c>
      <c r="F25" s="35">
        <f t="shared" si="0"/>
        <v>0.38813929572615036</v>
      </c>
      <c r="G25" s="44">
        <v>950219.99</v>
      </c>
      <c r="H25" s="35">
        <f t="shared" si="1"/>
        <v>0.29265795404917117</v>
      </c>
      <c r="I25" s="28">
        <v>734829.94</v>
      </c>
      <c r="J25" s="40">
        <f t="shared" si="2"/>
        <v>0.22632004070391656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1224080.81</v>
      </c>
      <c r="F27" s="34">
        <f t="shared" si="0"/>
        <v>0.35876976180901815</v>
      </c>
      <c r="G27" s="43">
        <v>875720.12</v>
      </c>
      <c r="H27" s="34">
        <f t="shared" si="1"/>
        <v>0.25666761238072572</v>
      </c>
      <c r="I27" s="27">
        <v>849435.79</v>
      </c>
      <c r="J27" s="39">
        <f t="shared" si="2"/>
        <v>0.24896385398800194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1608980.81</v>
      </c>
      <c r="F28" s="35">
        <f t="shared" si="0"/>
        <v>0.42282660459880006</v>
      </c>
      <c r="G28" s="44">
        <v>875720.12</v>
      </c>
      <c r="H28" s="35">
        <f t="shared" si="1"/>
        <v>0.23013187144130931</v>
      </c>
      <c r="I28" s="28">
        <v>849435.79</v>
      </c>
      <c r="J28" s="40">
        <f t="shared" si="2"/>
        <v>0.22322457090734313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>
        <v>51999.99</v>
      </c>
      <c r="H29" s="34">
        <f t="shared" si="1"/>
        <v>0.43659314548629768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376842.13</v>
      </c>
      <c r="F30" s="34">
        <f t="shared" si="0"/>
        <v>0.5441912918910411</v>
      </c>
      <c r="G30" s="43">
        <v>261325.06</v>
      </c>
      <c r="H30" s="34">
        <f t="shared" si="1"/>
        <v>0.37737506155403544</v>
      </c>
      <c r="I30" s="27">
        <v>237547.08</v>
      </c>
      <c r="J30" s="39">
        <f t="shared" si="2"/>
        <v>0.34303768623254643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428842.12</v>
      </c>
      <c r="F31" s="36">
        <f t="shared" si="0"/>
        <v>0.52840074668703829</v>
      </c>
      <c r="G31" s="44">
        <v>313325.05</v>
      </c>
      <c r="H31" s="36">
        <f t="shared" si="1"/>
        <v>0.38606560002957174</v>
      </c>
      <c r="I31" s="30">
        <v>237547.08</v>
      </c>
      <c r="J31" s="41">
        <f t="shared" si="2"/>
        <v>0.29269525681228703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3316103.09</v>
      </c>
      <c r="F33" s="34">
        <f t="shared" si="0"/>
        <v>0.618059619651672</v>
      </c>
      <c r="G33" s="43">
        <v>2320161.02</v>
      </c>
      <c r="H33" s="34">
        <f t="shared" si="1"/>
        <v>0.43243463747438421</v>
      </c>
      <c r="I33" s="27">
        <v>2157564.0699999998</v>
      </c>
      <c r="J33" s="39">
        <f t="shared" si="2"/>
        <v>0.4021296058314982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3386604.09</v>
      </c>
      <c r="F34" s="35">
        <f t="shared" si="0"/>
        <v>0.60617969073166944</v>
      </c>
      <c r="G34" s="44">
        <v>2390662.02</v>
      </c>
      <c r="H34" s="35">
        <f t="shared" si="1"/>
        <v>0.42791265982542059</v>
      </c>
      <c r="I34" s="28">
        <v>2228065.0699999998</v>
      </c>
      <c r="J34" s="40">
        <f t="shared" si="2"/>
        <v>0.39880888322633407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10188</v>
      </c>
      <c r="J35" s="39">
        <f t="shared" si="2"/>
        <v>0.11452466866758844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3764712.11</v>
      </c>
      <c r="F36" s="34">
        <f t="shared" si="0"/>
        <v>0.68458982478070085</v>
      </c>
      <c r="G36" s="43">
        <v>2433815.91</v>
      </c>
      <c r="H36" s="34">
        <f t="shared" si="1"/>
        <v>0.44257450734403753</v>
      </c>
      <c r="I36" s="27">
        <v>2300270.65</v>
      </c>
      <c r="J36" s="39">
        <f t="shared" si="2"/>
        <v>0.41829012025880746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3842301.26</v>
      </c>
      <c r="F37" s="36">
        <f t="shared" si="0"/>
        <v>0.68757625646408793</v>
      </c>
      <c r="G37" s="44">
        <v>2444003.91</v>
      </c>
      <c r="H37" s="36">
        <f t="shared" si="1"/>
        <v>0.43735223906451154</v>
      </c>
      <c r="I37" s="30">
        <v>2310458.65</v>
      </c>
      <c r="J37" s="41">
        <f t="shared" si="2"/>
        <v>0.41345443831285378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3660787.5</v>
      </c>
      <c r="F41" s="34">
        <f t="shared" si="0"/>
        <v>0.83533717886084058</v>
      </c>
      <c r="G41" s="43">
        <v>3504011.47</v>
      </c>
      <c r="H41" s="34">
        <f t="shared" si="1"/>
        <v>0.79956322404559876</v>
      </c>
      <c r="I41" s="27">
        <v>3500693.87</v>
      </c>
      <c r="J41" s="39">
        <f t="shared" si="2"/>
        <v>0.79880619714234669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3736093.5</v>
      </c>
      <c r="F42" s="35">
        <f t="shared" si="0"/>
        <v>0.78881629633414396</v>
      </c>
      <c r="G42" s="44">
        <v>3579317.47</v>
      </c>
      <c r="H42" s="35">
        <f t="shared" si="1"/>
        <v>0.75571554889873571</v>
      </c>
      <c r="I42" s="28">
        <v>3575999.87</v>
      </c>
      <c r="J42" s="40">
        <f t="shared" si="2"/>
        <v>0.75501509080133578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31636.05</v>
      </c>
      <c r="H43" s="34">
        <f t="shared" si="1"/>
        <v>8.0414348280305942E-2</v>
      </c>
      <c r="I43" s="27">
        <v>20568.75</v>
      </c>
      <c r="J43" s="39">
        <f t="shared" si="2"/>
        <v>5.2282842712365885E-2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3207013.43</v>
      </c>
      <c r="F44" s="34">
        <f t="shared" si="0"/>
        <v>0.78955979086970374</v>
      </c>
      <c r="G44" s="43">
        <v>1945114.7</v>
      </c>
      <c r="H44" s="34">
        <f t="shared" si="1"/>
        <v>0.47888304469918808</v>
      </c>
      <c r="I44" s="27">
        <v>1842305.71</v>
      </c>
      <c r="J44" s="39">
        <f t="shared" si="2"/>
        <v>0.45357169305825484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3281435.32</v>
      </c>
      <c r="F45" s="36">
        <f t="shared" si="0"/>
        <v>0.73654266813042857</v>
      </c>
      <c r="G45" s="44">
        <v>1976750.75</v>
      </c>
      <c r="H45" s="36">
        <f t="shared" si="1"/>
        <v>0.44369647110211086</v>
      </c>
      <c r="I45" s="30">
        <v>1862874.46</v>
      </c>
      <c r="J45" s="41">
        <f t="shared" si="2"/>
        <v>0.41813608721698997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150129.70000000001</v>
      </c>
      <c r="J46" s="38">
        <f t="shared" si="2"/>
        <v>0.12720279536602333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22648585.850000001</v>
      </c>
      <c r="F47" s="34">
        <f t="shared" si="0"/>
        <v>0.94829489072867268</v>
      </c>
      <c r="G47" s="43">
        <v>21766575.989999998</v>
      </c>
      <c r="H47" s="34">
        <f t="shared" si="1"/>
        <v>0.91136519236473201</v>
      </c>
      <c r="I47" s="27">
        <v>21533464.34</v>
      </c>
      <c r="J47" s="39">
        <f t="shared" si="2"/>
        <v>0.90160482197655922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22823820.699999999</v>
      </c>
      <c r="F48" s="35">
        <f t="shared" si="0"/>
        <v>0.9106317006455904</v>
      </c>
      <c r="G48" s="44">
        <v>21916705.690000001</v>
      </c>
      <c r="H48" s="35">
        <f t="shared" si="1"/>
        <v>0.87443935164779796</v>
      </c>
      <c r="I48" s="28">
        <v>21683594.039999999</v>
      </c>
      <c r="J48" s="40">
        <f t="shared" si="2"/>
        <v>0.86513859253870617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24199768</v>
      </c>
      <c r="E49" s="43">
        <v>22620906.829999998</v>
      </c>
      <c r="F49" s="34">
        <f t="shared" si="0"/>
        <v>0.93475717742418019</v>
      </c>
      <c r="G49" s="43">
        <v>19697038.989999998</v>
      </c>
      <c r="H49" s="34">
        <f t="shared" si="1"/>
        <v>0.81393503400528466</v>
      </c>
      <c r="I49" s="27">
        <v>19371662.059999999</v>
      </c>
      <c r="J49" s="39">
        <f t="shared" si="2"/>
        <v>0.80048957742074212</v>
      </c>
    </row>
    <row r="50" spans="1:10" ht="13.5" customHeight="1" x14ac:dyDescent="0.2">
      <c r="A50" s="46"/>
      <c r="B50" s="49"/>
      <c r="C50" s="15" t="s">
        <v>6</v>
      </c>
      <c r="D50" s="44">
        <v>24199768</v>
      </c>
      <c r="E50" s="44">
        <v>22620906.829999998</v>
      </c>
      <c r="F50" s="35">
        <f t="shared" si="0"/>
        <v>0.93475717742418019</v>
      </c>
      <c r="G50" s="44">
        <v>19697038.989999998</v>
      </c>
      <c r="H50" s="35">
        <f t="shared" si="1"/>
        <v>0.81393503400528466</v>
      </c>
      <c r="I50" s="28">
        <v>19371662.059999999</v>
      </c>
      <c r="J50" s="40">
        <f t="shared" si="2"/>
        <v>0.80048957742074212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269813138.85000002</v>
      </c>
      <c r="F51" s="34">
        <f t="shared" si="0"/>
        <v>0.91519409344585723</v>
      </c>
      <c r="G51" s="43">
        <v>257485227.19</v>
      </c>
      <c r="H51" s="34">
        <f t="shared" si="1"/>
        <v>0.8733783687415585</v>
      </c>
      <c r="I51" s="27">
        <v>254638029.03</v>
      </c>
      <c r="J51" s="39">
        <f t="shared" si="2"/>
        <v>0.86372079998857587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269813138.85000002</v>
      </c>
      <c r="F52" s="35">
        <f t="shared" si="0"/>
        <v>0.91519409344585723</v>
      </c>
      <c r="G52" s="44">
        <v>257485227.19</v>
      </c>
      <c r="H52" s="35">
        <f t="shared" si="1"/>
        <v>0.8733783687415585</v>
      </c>
      <c r="I52" s="28">
        <v>254638029.03</v>
      </c>
      <c r="J52" s="40">
        <f t="shared" si="2"/>
        <v>0.86372079998857587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22780134</v>
      </c>
      <c r="E53" s="43">
        <v>12719883.859999999</v>
      </c>
      <c r="F53" s="34">
        <f t="shared" si="0"/>
        <v>0.55837616495144404</v>
      </c>
      <c r="G53" s="43">
        <v>12630710.779999999</v>
      </c>
      <c r="H53" s="34">
        <f t="shared" si="1"/>
        <v>0.5544616541763977</v>
      </c>
      <c r="I53" s="27">
        <v>12617228.279999999</v>
      </c>
      <c r="J53" s="39">
        <f t="shared" si="2"/>
        <v>0.55386980076587777</v>
      </c>
    </row>
    <row r="54" spans="1:10" ht="13.5" customHeight="1" x14ac:dyDescent="0.2">
      <c r="A54" s="46"/>
      <c r="B54" s="49"/>
      <c r="C54" s="15" t="s">
        <v>6</v>
      </c>
      <c r="D54" s="44">
        <v>22780134</v>
      </c>
      <c r="E54" s="44">
        <v>12719883.859999999</v>
      </c>
      <c r="F54" s="35">
        <f t="shared" si="0"/>
        <v>0.55837616495144404</v>
      </c>
      <c r="G54" s="44">
        <v>12630710.779999999</v>
      </c>
      <c r="H54" s="35">
        <f t="shared" si="1"/>
        <v>0.5544616541763977</v>
      </c>
      <c r="I54" s="28">
        <v>12617228.279999999</v>
      </c>
      <c r="J54" s="40">
        <f t="shared" si="2"/>
        <v>0.55386980076587777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327861.21999999997</v>
      </c>
      <c r="F55" s="34">
        <f t="shared" si="0"/>
        <v>0.45165235599209269</v>
      </c>
      <c r="G55" s="43">
        <v>161271.66</v>
      </c>
      <c r="H55" s="34">
        <f t="shared" si="1"/>
        <v>0.22216328358003348</v>
      </c>
      <c r="I55" s="27">
        <v>158660.10999999999</v>
      </c>
      <c r="J55" s="39">
        <f t="shared" si="2"/>
        <v>0.2185656860651729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327861.21999999997</v>
      </c>
      <c r="F56" s="36">
        <f t="shared" si="0"/>
        <v>0.45165235599209269</v>
      </c>
      <c r="G56" s="44">
        <v>161271.66</v>
      </c>
      <c r="H56" s="36">
        <f t="shared" si="1"/>
        <v>0.22216328358003348</v>
      </c>
      <c r="I56" s="30">
        <v>158660.10999999999</v>
      </c>
      <c r="J56" s="41">
        <f t="shared" si="2"/>
        <v>0.2185656860651729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354586900.87000006</v>
      </c>
      <c r="F57" s="37">
        <f t="shared" si="0"/>
        <v>0.84096714725856692</v>
      </c>
      <c r="G57" s="31">
        <v>331988393.97999996</v>
      </c>
      <c r="H57" s="37">
        <f t="shared" si="1"/>
        <v>0.78737068945102373</v>
      </c>
      <c r="I57" s="31">
        <v>327487596.85000002</v>
      </c>
      <c r="J57" s="42">
        <f t="shared" si="2"/>
        <v>0.77669623274233313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867259.16</v>
      </c>
      <c r="F6" s="6">
        <f t="shared" si="0"/>
        <v>0.26765349754384798</v>
      </c>
      <c r="G6" s="4">
        <f>'Execução - LOA 2020'!G14</f>
        <v>594570.34</v>
      </c>
      <c r="H6" s="6">
        <f t="shared" si="1"/>
        <v>0.18349628159226919</v>
      </c>
      <c r="I6" s="4">
        <f>'Execução - LOA 2020'!I14</f>
        <v>381430.1</v>
      </c>
      <c r="J6" s="6">
        <f t="shared" si="2"/>
        <v>0.11771694672386011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6168410.7800000003</v>
      </c>
      <c r="F8" s="6">
        <f t="shared" si="0"/>
        <v>0.54963432148650859</v>
      </c>
      <c r="G8" s="17">
        <f>SUM(G3:G7)</f>
        <v>5892896.5699999994</v>
      </c>
      <c r="H8" s="6">
        <f t="shared" si="1"/>
        <v>0.52508471360951148</v>
      </c>
      <c r="I8" s="17">
        <f>SUM(I3:I7)</f>
        <v>5679756.3299999991</v>
      </c>
      <c r="J8" s="6">
        <f t="shared" si="2"/>
        <v>0.50609291890386254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1308733.75</v>
      </c>
      <c r="F10" s="6">
        <f t="shared" ref="F10:F15" si="3">E10/D10</f>
        <v>0.13209916276100822</v>
      </c>
      <c r="G10" s="4">
        <f>'Execução - LOA 2020'!G19</f>
        <v>524309.86</v>
      </c>
      <c r="H10" s="6">
        <f>G10/D10</f>
        <v>5.2922065724477142E-2</v>
      </c>
      <c r="I10" s="4">
        <f>'Execução - LOA 2020'!I19</f>
        <v>417053.96</v>
      </c>
      <c r="J10" s="6">
        <f t="shared" si="2"/>
        <v>4.2096017575891979E-2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1259653.05</v>
      </c>
      <c r="F11" s="6">
        <f t="shared" si="3"/>
        <v>0.3621446159994135</v>
      </c>
      <c r="G11" s="4">
        <f>'Execução - LOA 2020'!G22</f>
        <v>1150233.93</v>
      </c>
      <c r="H11" s="6">
        <f t="shared" ref="H11:H37" si="4">G11/D11</f>
        <v>0.33068710855687306</v>
      </c>
      <c r="I11" s="4">
        <f>'Execução - LOA 2020'!I22</f>
        <v>1122402.18</v>
      </c>
      <c r="J11" s="6">
        <f t="shared" si="2"/>
        <v>0.32268560495527288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1260234.73</v>
      </c>
      <c r="F12" s="6">
        <f t="shared" si="3"/>
        <v>0.38813929572615036</v>
      </c>
      <c r="G12" s="4">
        <f>'Execução - LOA 2020'!G25</f>
        <v>950219.99</v>
      </c>
      <c r="H12" s="6">
        <f t="shared" si="4"/>
        <v>0.29265795404917117</v>
      </c>
      <c r="I12" s="4">
        <f>'Execução - LOA 2020'!I25</f>
        <v>734829.94</v>
      </c>
      <c r="J12" s="6">
        <f t="shared" si="2"/>
        <v>0.22632004070391656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1608980.81</v>
      </c>
      <c r="F13" s="6">
        <f t="shared" si="3"/>
        <v>0.42282660459880006</v>
      </c>
      <c r="G13" s="4">
        <f>'Execução - LOA 2020'!G28</f>
        <v>875720.12</v>
      </c>
      <c r="H13" s="6">
        <f t="shared" si="4"/>
        <v>0.23013187144130931</v>
      </c>
      <c r="I13" s="4">
        <f>'Execução - LOA 2020'!I28</f>
        <v>849435.79</v>
      </c>
      <c r="J13" s="6">
        <f t="shared" si="2"/>
        <v>0.22322457090734313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428842.12</v>
      </c>
      <c r="F14" s="6">
        <f t="shared" si="3"/>
        <v>0.52840074668703829</v>
      </c>
      <c r="G14" s="4">
        <f>'Execução - LOA 2020'!G31</f>
        <v>313325.05</v>
      </c>
      <c r="H14" s="6">
        <f t="shared" si="4"/>
        <v>0.38606560002957174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5866444.46</v>
      </c>
      <c r="F15" s="6">
        <f t="shared" si="3"/>
        <v>0.27607751063024955</v>
      </c>
      <c r="G15" s="4">
        <f>SUM(G10:G14)</f>
        <v>3813808.95</v>
      </c>
      <c r="H15" s="6">
        <f t="shared" si="4"/>
        <v>0.17947956178815777</v>
      </c>
      <c r="I15" s="4">
        <f>SUM(I10:I14)</f>
        <v>3361268.95</v>
      </c>
      <c r="J15" s="6">
        <f t="shared" si="2"/>
        <v>0.15818282617385468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3386604.09</v>
      </c>
      <c r="F17" s="6">
        <f t="shared" ref="F17:F37" si="5">E17/D17</f>
        <v>0.60617969073166944</v>
      </c>
      <c r="G17" s="4">
        <f>'Execução - LOA 2020'!G34</f>
        <v>2390662.02</v>
      </c>
      <c r="H17" s="6">
        <f t="shared" si="4"/>
        <v>0.42791265982542059</v>
      </c>
      <c r="I17" s="4">
        <f>'Execução - LOA 2020'!I34</f>
        <v>2228065.0699999998</v>
      </c>
      <c r="J17" s="6">
        <f t="shared" si="2"/>
        <v>0.39880888322633407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3842301.26</v>
      </c>
      <c r="F18" s="6">
        <f t="shared" si="5"/>
        <v>0.68757625646408793</v>
      </c>
      <c r="G18" s="4">
        <f>'Execução - LOA 2020'!G37</f>
        <v>2444003.91</v>
      </c>
      <c r="H18" s="6">
        <f t="shared" si="4"/>
        <v>0.43735223906451154</v>
      </c>
      <c r="I18" s="4">
        <f>'Execução - LOA 2020'!I37</f>
        <v>2310458.65</v>
      </c>
      <c r="J18" s="6">
        <f t="shared" si="2"/>
        <v>0.41345443831285378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7228905.3499999996</v>
      </c>
      <c r="F19" s="6">
        <f>E19/D19</f>
        <v>0.64688301036037554</v>
      </c>
      <c r="G19" s="4">
        <f>SUM(G17:G18)</f>
        <v>4834665.93</v>
      </c>
      <c r="H19" s="6">
        <f t="shared" si="4"/>
        <v>0.4326330335595201</v>
      </c>
      <c r="I19" s="4">
        <f>SUM(I17:I18)</f>
        <v>4538523.72</v>
      </c>
      <c r="J19" s="6">
        <f t="shared" si="2"/>
        <v>0.40613256702628842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3736093.5</v>
      </c>
      <c r="F22" s="6">
        <f t="shared" si="5"/>
        <v>0.78881629633414396</v>
      </c>
      <c r="G22" s="4">
        <f>'Execução - LOA 2020'!G42</f>
        <v>3579317.47</v>
      </c>
      <c r="H22" s="6">
        <f t="shared" si="4"/>
        <v>0.75571554889873571</v>
      </c>
      <c r="I22" s="4">
        <f>'Execução - LOA 2020'!I42</f>
        <v>3575999.87</v>
      </c>
      <c r="J22" s="6">
        <f t="shared" si="2"/>
        <v>0.75501509080133578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3281435.32</v>
      </c>
      <c r="F23" s="6">
        <f t="shared" si="5"/>
        <v>0.73654266813042857</v>
      </c>
      <c r="G23" s="4">
        <f>'Execução - LOA 2020'!G45</f>
        <v>1976750.75</v>
      </c>
      <c r="H23" s="6">
        <f t="shared" si="4"/>
        <v>0.44369647110211086</v>
      </c>
      <c r="I23" s="4">
        <f>'Execução - LOA 2020'!I45</f>
        <v>1862874.46</v>
      </c>
      <c r="J23" s="6">
        <f t="shared" si="2"/>
        <v>0.41813608721698997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7017528.8200000003</v>
      </c>
      <c r="F24" s="6">
        <f t="shared" si="5"/>
        <v>0.67411109151465975</v>
      </c>
      <c r="G24" s="4">
        <f>SUM(G21:G23)</f>
        <v>5556068.2200000007</v>
      </c>
      <c r="H24" s="6">
        <f t="shared" si="4"/>
        <v>0.53372167160036155</v>
      </c>
      <c r="I24" s="4">
        <f>SUM(I21:I23)</f>
        <v>5438874.3300000001</v>
      </c>
      <c r="J24" s="6">
        <f t="shared" si="2"/>
        <v>0.52246390506556739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22823820.699999999</v>
      </c>
      <c r="F26" s="6">
        <f t="shared" si="5"/>
        <v>0.9106317006455904</v>
      </c>
      <c r="G26" s="4">
        <f>'Execução - LOA 2020'!G48</f>
        <v>21916705.690000001</v>
      </c>
      <c r="H26" s="6">
        <f t="shared" si="4"/>
        <v>0.87443935164779796</v>
      </c>
      <c r="I26" s="4">
        <f>'Execução - LOA 2020'!I48</f>
        <v>21683594.039999999</v>
      </c>
      <c r="J26" s="6">
        <f t="shared" si="2"/>
        <v>0.86513859253870617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22620906.829999998</v>
      </c>
      <c r="F27" s="6">
        <f t="shared" si="5"/>
        <v>0.93475717742418019</v>
      </c>
      <c r="G27" s="4">
        <f>'Execução - LOA 2020'!G50</f>
        <v>19697038.989999998</v>
      </c>
      <c r="H27" s="6">
        <f t="shared" si="4"/>
        <v>0.81393503400528466</v>
      </c>
      <c r="I27" s="4">
        <f>'Execução - LOA 2020'!I50</f>
        <v>19371662.059999999</v>
      </c>
      <c r="J27" s="6">
        <f t="shared" si="2"/>
        <v>0.80048957742074212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269813138.85000002</v>
      </c>
      <c r="F28" s="6">
        <f t="shared" si="5"/>
        <v>0.91519409344585723</v>
      </c>
      <c r="G28" s="4">
        <f>'Execução - LOA 2020'!G52</f>
        <v>257485227.19</v>
      </c>
      <c r="H28" s="6">
        <f t="shared" si="4"/>
        <v>0.8733783687415585</v>
      </c>
      <c r="I28" s="4">
        <f>'Execução - LOA 2020'!I52</f>
        <v>254638029.03</v>
      </c>
      <c r="J28" s="6">
        <f t="shared" si="2"/>
        <v>0.86372079998857587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12719883.859999999</v>
      </c>
      <c r="F29" s="6">
        <f t="shared" si="5"/>
        <v>0.55837616495144404</v>
      </c>
      <c r="G29" s="4">
        <f>'Execução - LOA 2020'!G54</f>
        <v>12630710.779999999</v>
      </c>
      <c r="H29" s="6">
        <f t="shared" si="4"/>
        <v>0.5544616541763977</v>
      </c>
      <c r="I29" s="4">
        <f>'Execução - LOA 2020'!I54</f>
        <v>12617228.279999999</v>
      </c>
      <c r="J29" s="6">
        <f t="shared" si="2"/>
        <v>0.55386980076587777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327861.21999999997</v>
      </c>
      <c r="F30" s="6">
        <f t="shared" si="5"/>
        <v>0.45165235599209269</v>
      </c>
      <c r="G30" s="4">
        <f>'Execução - LOA 2020'!G56</f>
        <v>161271.66</v>
      </c>
      <c r="H30" s="6">
        <f t="shared" si="4"/>
        <v>0.22216328358003348</v>
      </c>
      <c r="I30" s="4">
        <f>'Execução - LOA 2020'!I56</f>
        <v>158660.10999999999</v>
      </c>
      <c r="J30" s="6">
        <f t="shared" si="2"/>
        <v>0.2185656860651729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328305611.46000004</v>
      </c>
      <c r="F31" s="6">
        <f t="shared" si="5"/>
        <v>0.89314263298463836</v>
      </c>
      <c r="G31" s="17">
        <f>SUM(G26:G30)</f>
        <v>311890954.31</v>
      </c>
      <c r="H31" s="6">
        <f t="shared" si="4"/>
        <v>0.84848719733340405</v>
      </c>
      <c r="I31" s="17">
        <f>SUM(I26:I30)</f>
        <v>308469173.51999998</v>
      </c>
      <c r="J31" s="6">
        <f t="shared" si="2"/>
        <v>0.83917837592555178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6168410.7800000003</v>
      </c>
      <c r="F33" s="6">
        <f>E33/D33</f>
        <v>0.54963432148650859</v>
      </c>
      <c r="G33" s="4">
        <f>G8</f>
        <v>5892896.5699999994</v>
      </c>
      <c r="H33" s="6">
        <f>G33/D33</f>
        <v>0.52508471360951148</v>
      </c>
      <c r="I33" s="4">
        <f>I8</f>
        <v>5679756.3299999991</v>
      </c>
      <c r="J33" s="6">
        <f t="shared" si="2"/>
        <v>0.50609291890386254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5866444.46</v>
      </c>
      <c r="F34" s="6">
        <f t="shared" si="5"/>
        <v>0.27607751063024955</v>
      </c>
      <c r="G34" s="4">
        <f>G15</f>
        <v>3813808.95</v>
      </c>
      <c r="H34" s="6">
        <f t="shared" si="4"/>
        <v>0.17947956178815777</v>
      </c>
      <c r="I34" s="4">
        <f>I15</f>
        <v>3361268.95</v>
      </c>
      <c r="J34" s="6">
        <f t="shared" si="2"/>
        <v>0.15818282617385468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7228905.3499999996</v>
      </c>
      <c r="F35" s="6">
        <f t="shared" si="5"/>
        <v>0.64688301036037554</v>
      </c>
      <c r="G35" s="4">
        <f>G19</f>
        <v>4834665.93</v>
      </c>
      <c r="H35" s="6">
        <f t="shared" si="4"/>
        <v>0.4326330335595201</v>
      </c>
      <c r="I35" s="4">
        <f>I19</f>
        <v>4538523.72</v>
      </c>
      <c r="J35" s="6">
        <f t="shared" si="2"/>
        <v>0.40613256702628842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7017528.8200000003</v>
      </c>
      <c r="F36" s="6">
        <f t="shared" si="5"/>
        <v>0.67411109151465975</v>
      </c>
      <c r="G36" s="4">
        <f>G24</f>
        <v>5556068.2200000007</v>
      </c>
      <c r="H36" s="6">
        <f t="shared" si="4"/>
        <v>0.53372167160036155</v>
      </c>
      <c r="I36" s="4">
        <f>I24</f>
        <v>5438874.3300000001</v>
      </c>
      <c r="J36" s="6">
        <f t="shared" si="2"/>
        <v>0.52246390506556739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328305611.46000004</v>
      </c>
      <c r="F37" s="6">
        <f t="shared" si="5"/>
        <v>0.89314263298463836</v>
      </c>
      <c r="G37" s="4">
        <f>G31</f>
        <v>311890954.31</v>
      </c>
      <c r="H37" s="6">
        <f t="shared" si="4"/>
        <v>0.84848719733340405</v>
      </c>
      <c r="I37" s="4">
        <f>I31</f>
        <v>308469173.51999998</v>
      </c>
      <c r="J37" s="6">
        <f t="shared" si="2"/>
        <v>0.83917837592555178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2020-10-22T12:49:53Z</dcterms:modified>
</cp:coreProperties>
</file>