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F5" i="1" l="1"/>
  <c r="J5" i="1"/>
  <c r="F6" i="1"/>
  <c r="J6" i="1"/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<sst xmlns="http://schemas.openxmlformats.org/spreadsheetml/2006/main" count="207" uniqueCount="45">
  <si>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</si>
  <si>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</si>
  <si>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</si>
  <si>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</si>
  <si>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</si>
  <si>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</si>
  <si>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</si>
  <si>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</si>
  <si>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</si>
  <si>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</si>
  <si>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</si>
  <si>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</si>
  <si>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</si>
  <si>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</si>
  <si>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</si>
  <si>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</si>
  <si>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</si>
  <si>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</si>
  <si>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</si>
  <si>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</si>
  <si>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</si>
  <si>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</si>
  <si>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</si>
  <si>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</si>
  <si>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</si>
  <si>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</si>
  <si>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</si>
  <si>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</si>
  <si>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</si>
  <si>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</si>
  <si>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</si>
  <si>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</si>
  <si>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</si>
  <si>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</si>
  <si>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</si>
  <si>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</si>
  <si>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</si>
  <si>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</si>
  <si>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</si>
  <si>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</si>
  <si>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</si>
  <si>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</si>
  <si>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</si>
  <si>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</si>
  <si>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Out/20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</si>
</sst>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0.13185610737718512</c:v>
                </c:pt>
                <c:pt idx="1">
                  <c:v>4.205437920091909E-2</c:v>
                </c:pt>
                <c:pt idx="2">
                  <c:v>4.1875591173173229E-2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0.35922941711719614</c:v>
                </c:pt>
                <c:pt idx="1">
                  <c:v>0.32910292483573222</c:v>
                </c:pt>
                <c:pt idx="2">
                  <c:v>0.32137893779028059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0.33474266845957729</c:v>
                </c:pt>
                <c:pt idx="1">
                  <c:v>0.23876503528637805</c:v>
                </c:pt>
                <c:pt idx="2">
                  <c:v>0.22499828757735932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0.4090381486648742</c:v>
                </c:pt>
                <c:pt idx="1">
                  <c:v>0.23002455261704935</c:v>
                </c:pt>
                <c:pt idx="2">
                  <c:v>0.22323301177279986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0.52376390643001036</c:v>
                </c:pt>
                <c:pt idx="1">
                  <c:v>0.32199345724723843</c:v>
                </c:pt>
                <c:pt idx="2">
                  <c:v>0.29269525681228703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0.58728467231414627</c:v>
                </c:pt>
                <c:pt idx="1">
                  <c:v>0.41244547190618458</c:v>
                </c:pt>
                <c:pt idx="2">
                  <c:v>0.38517034709858006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0.66783914518174248</c:v>
                </c:pt>
                <c:pt idx="1">
                  <c:v>0.4175983369904559</c:v>
                </c:pt>
                <c:pt idx="2">
                  <c:v>0.3904241307817104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0.78006848341827606</c:v>
                </c:pt>
                <c:pt idx="1">
                  <c:v>0.75523877247547622</c:v>
                </c:pt>
                <c:pt idx="2">
                  <c:v>0.75499651101095389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0.73541968496496335</c:v>
                </c:pt>
                <c:pt idx="1">
                  <c:v>0.42450414539277476</c:v>
                </c:pt>
                <c:pt idx="2">
                  <c:v>0.41631374844647379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0.91001442762513773</c:v>
                </c:pt>
                <c:pt idx="1">
                  <c:v>0.87352507007837588</c:v>
                </c:pt>
                <c:pt idx="2">
                  <c:v>0.86132692816625844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0.93474841700961753</c:v>
                </c:pt>
                <c:pt idx="1">
                  <c:v>0.81432376211209967</c:v>
                </c:pt>
                <c:pt idx="2">
                  <c:v>0.80070331004826156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0.91519409344585723</c:v>
                </c:pt>
                <c:pt idx="1">
                  <c:v>0.8733783687415585</c:v>
                </c:pt>
                <c:pt idx="2">
                  <c:v>0.86359936520914238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0.55835551976998909</c:v>
                </c:pt>
                <c:pt idx="1">
                  <c:v>0.5537665748586027</c:v>
                </c:pt>
                <c:pt idx="2">
                  <c:v>0.49809412315133877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0.45160014602260595</c:v>
                </c:pt>
                <c:pt idx="1">
                  <c:v>0.22145313156499039</c:v>
                </c:pt>
                <c:pt idx="2">
                  <c:v>0.21870639124415392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0.6714062632451645</c:v>
                </c:pt>
                <c:pt idx="1">
                  <c:v>0.6714062632451645</c:v>
                </c:pt>
                <c:pt idx="2">
                  <c:v>0.6714062632451645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0.6866331237040737</c:v>
                </c:pt>
                <c:pt idx="1">
                  <c:v>0.6866331237040737</c:v>
                </c:pt>
                <c:pt idx="2">
                  <c:v>0.6866331237040737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0.22708814896221907</c:v>
                </c:pt>
                <c:pt idx="1">
                  <c:v>0.14889307891937334</c:v>
                </c:pt>
                <c:pt idx="2">
                  <c:v>0.11118996762885115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8.0258632362897764E-2</c:v>
                </c:pt>
                <c:pt idx="1">
                  <c:v>8.0258632362897764E-2</c:v>
                </c:pt>
                <c:pt idx="2">
                  <c:v>8.0258632362897764E-2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0.53792230320650358</c:v>
                </c:pt>
                <c:pt idx="1">
                  <c:v>0.51509408474960772</c:v>
                </c:pt>
                <c:pt idx="2">
                  <c:v>0.50420845097379829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0.26468173724212402</c:v>
                </c:pt>
                <c:pt idx="1">
                  <c:v>0.16345218700730649</c:v>
                </c:pt>
                <c:pt idx="2">
                  <c:v>0.15766571466515597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0.6275668934023243</c:v>
                </c:pt>
                <c:pt idx="1">
                  <c:v>0.41502222330400385</c:v>
                </c:pt>
                <c:pt idx="2">
                  <c:v>0.38779756404060106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0.6696504377309308</c:v>
                </c:pt>
                <c:pt idx="1">
                  <c:v>0.52529101210676454</c:v>
                </c:pt>
                <c:pt idx="2">
                  <c:v>0.52167554558826246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0.89309858502018924</c:v>
                </c:pt>
                <c:pt idx="1">
                  <c:v>0.84840597067751022</c:v>
                </c:pt>
                <c:pt idx="2">
                  <c:v>0.8353788757830678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54" t="s">
        <v>32</v>
      </c>
      <c r="B3" s="56" t="s">
        <v>36</v>
      </c>
      <c r="C3" s="54" t="s">
        <v>43</v>
      </c>
      <c r="D3" s="58" t="s">
        <v>0</v>
      </c>
      <c r="E3" s="58" t="s">
        <v>33</v>
      </c>
      <c r="F3" s="51" t="s">
        <v>40</v>
      </c>
      <c r="G3" s="58" t="s">
        <v>34</v>
      </c>
      <c r="H3" s="53" t="s">
        <v>39</v>
      </c>
      <c r="I3" s="60" t="s">
        <v>35</v>
      </c>
      <c r="J3" s="51" t="s">
        <v>42</v>
      </c>
    </row>
    <row r="4" spans="1:10" ht="13.5" thickBot="1" x14ac:dyDescent="0.25">
      <c r="A4" s="55"/>
      <c r="B4" s="57"/>
      <c r="C4" s="57"/>
      <c r="D4" s="59"/>
      <c r="E4" s="59"/>
      <c r="F4" s="52"/>
      <c r="G4" s="59"/>
      <c r="H4" s="52"/>
      <c r="I4" s="61"/>
      <c r="J4" s="52"/>
    </row>
    <row r="5" spans="1:10" ht="22.5" x14ac:dyDescent="0.2">
      <c r="A5" s="45" t="s">
        <v>2</v>
      </c>
      <c r="B5" s="48" t="s">
        <v>3</v>
      </c>
      <c r="C5" s="26" t="s">
        <v>4</v>
      </c>
      <c r="D5" s="43">
        <v>1832000</v>
      </c>
      <c r="E5" s="43">
        <v>546210.15</v>
      </c>
      <c r="F5" s="33">
        <f>E5/D5</f>
        <v>0.29814964519650655</v>
      </c>
      <c r="G5" s="43">
        <v>546210.15</v>
      </c>
      <c r="H5" s="33">
        <f>G5/D5</f>
        <v>0.29814964519650655</v>
      </c>
      <c r="I5" s="29">
        <v>546210.15</v>
      </c>
      <c r="J5" s="38">
        <f>I5/D5</f>
        <v>0.29814964519650655</v>
      </c>
    </row>
    <row r="6" spans="1:10" ht="22.5" x14ac:dyDescent="0.2">
      <c r="A6" s="46"/>
      <c r="B6" s="49"/>
      <c r="C6" s="25" t="s">
        <v>5</v>
      </c>
      <c r="D6" s="43">
        <v>5576364</v>
      </c>
      <c r="E6" s="43">
        <v>4427811.84</v>
      </c>
      <c r="F6" s="34">
        <f t="shared" ref="F6:F57" si="0">E6/D6</f>
        <v>0.79403206820788597</v>
      </c>
      <c r="G6" s="43">
        <v>4427811.84</v>
      </c>
      <c r="H6" s="34">
        <f t="shared" ref="H6:H57" si="1">G6/D6</f>
        <v>0.79403206820788597</v>
      </c>
      <c r="I6" s="27">
        <v>4427811.84</v>
      </c>
      <c r="J6" s="39">
        <f t="shared" ref="J6:J57" si="2">I6/D6</f>
        <v>0.79403206820788597</v>
      </c>
    </row>
    <row r="7" spans="1:10" ht="13.5" customHeight="1" x14ac:dyDescent="0.2">
      <c r="A7" s="46"/>
      <c r="B7" s="49"/>
      <c r="C7" s="15" t="s">
        <v>6</v>
      </c>
      <c r="D7" s="44">
        <v>7408364</v>
      </c>
      <c r="E7" s="44">
        <v>4974021.99</v>
      </c>
      <c r="F7" s="35">
        <f t="shared" si="0"/>
        <v>0.6714062632451645</v>
      </c>
      <c r="G7" s="44">
        <v>4974021.99</v>
      </c>
      <c r="H7" s="35">
        <f t="shared" si="1"/>
        <v>0.6714062632451645</v>
      </c>
      <c r="I7" s="28">
        <v>4974021.99</v>
      </c>
      <c r="J7" s="40">
        <f t="shared" si="2"/>
        <v>0.6714062632451645</v>
      </c>
    </row>
    <row r="8" spans="1:10" ht="22.5" customHeight="1" x14ac:dyDescent="0.2">
      <c r="A8" s="46"/>
      <c r="B8" s="49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46"/>
      <c r="B9" s="49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46"/>
      <c r="B10" s="49" t="s">
        <v>8</v>
      </c>
      <c r="C10" s="25" t="s">
        <v>4</v>
      </c>
      <c r="D10" s="43">
        <v>292262</v>
      </c>
      <c r="E10" s="43">
        <v>200676.77</v>
      </c>
      <c r="F10" s="34">
        <f t="shared" si="0"/>
        <v>0.6866331237040737</v>
      </c>
      <c r="G10" s="43">
        <v>200676.77</v>
      </c>
      <c r="H10" s="34">
        <f t="shared" si="1"/>
        <v>0.6866331237040737</v>
      </c>
      <c r="I10" s="27">
        <v>200676.77</v>
      </c>
      <c r="J10" s="39">
        <f t="shared" si="2"/>
        <v>0.6866331237040737</v>
      </c>
    </row>
    <row r="11" spans="1:10" ht="13.5" customHeight="1" x14ac:dyDescent="0.2">
      <c r="A11" s="46"/>
      <c r="B11" s="49"/>
      <c r="C11" s="15" t="s">
        <v>6</v>
      </c>
      <c r="D11" s="44">
        <v>292262</v>
      </c>
      <c r="E11" s="44">
        <v>200676.77</v>
      </c>
      <c r="F11" s="35">
        <f t="shared" si="0"/>
        <v>0.6866331237040737</v>
      </c>
      <c r="G11" s="44">
        <v>200676.77</v>
      </c>
      <c r="H11" s="35">
        <f t="shared" si="1"/>
        <v>0.6866331237040737</v>
      </c>
      <c r="I11" s="28">
        <v>200676.77</v>
      </c>
      <c r="J11" s="40">
        <f t="shared" si="2"/>
        <v>0.6866331237040737</v>
      </c>
    </row>
    <row r="12" spans="1:10" ht="22.5" customHeight="1" x14ac:dyDescent="0.2">
      <c r="A12" s="46"/>
      <c r="B12" s="49" t="s">
        <v>18</v>
      </c>
      <c r="C12" s="25" t="s">
        <v>12</v>
      </c>
      <c r="D12" s="43">
        <v>267004</v>
      </c>
      <c r="E12" s="43">
        <v>23600</v>
      </c>
      <c r="F12" s="34">
        <f t="shared" si="0"/>
        <v>8.8388188940989654E-2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46"/>
      <c r="B13" s="49"/>
      <c r="C13" s="25" t="s">
        <v>4</v>
      </c>
      <c r="D13" s="43">
        <v>2973227</v>
      </c>
      <c r="E13" s="43">
        <v>712218.06</v>
      </c>
      <c r="F13" s="34">
        <f t="shared" si="0"/>
        <v>0.2395437886175526</v>
      </c>
      <c r="G13" s="43">
        <v>482447.97</v>
      </c>
      <c r="H13" s="34">
        <f t="shared" si="1"/>
        <v>0.16226408881662918</v>
      </c>
      <c r="I13" s="27">
        <v>360281.18</v>
      </c>
      <c r="J13" s="39">
        <f t="shared" si="2"/>
        <v>0.12117513395378153</v>
      </c>
    </row>
    <row r="14" spans="1:10" ht="13.5" customHeight="1" x14ac:dyDescent="0.2">
      <c r="A14" s="46"/>
      <c r="B14" s="49"/>
      <c r="C14" s="15" t="s">
        <v>6</v>
      </c>
      <c r="D14" s="44">
        <v>3240231</v>
      </c>
      <c r="E14" s="44">
        <v>735818.06</v>
      </c>
      <c r="F14" s="35">
        <f t="shared" si="0"/>
        <v>0.22708814896221907</v>
      </c>
      <c r="G14" s="44">
        <v>482447.97</v>
      </c>
      <c r="H14" s="35">
        <f t="shared" si="1"/>
        <v>0.14889307891937334</v>
      </c>
      <c r="I14" s="28">
        <v>360281.18</v>
      </c>
      <c r="J14" s="40">
        <f t="shared" si="2"/>
        <v>0.11118996762885115</v>
      </c>
    </row>
    <row r="15" spans="1:10" ht="22.5" customHeight="1" x14ac:dyDescent="0.2">
      <c r="A15" s="46"/>
      <c r="B15" s="49" t="s">
        <v>9</v>
      </c>
      <c r="C15" s="25" t="s">
        <v>4</v>
      </c>
      <c r="D15" s="43">
        <v>162470</v>
      </c>
      <c r="E15" s="43">
        <v>13039.62</v>
      </c>
      <c r="F15" s="34">
        <f t="shared" si="0"/>
        <v>8.0258632362897764E-2</v>
      </c>
      <c r="G15" s="43">
        <v>13039.62</v>
      </c>
      <c r="H15" s="34">
        <f t="shared" si="1"/>
        <v>8.0258632362897764E-2</v>
      </c>
      <c r="I15" s="27">
        <v>13039.62</v>
      </c>
      <c r="J15" s="39">
        <f t="shared" si="2"/>
        <v>8.0258632362897764E-2</v>
      </c>
    </row>
    <row r="16" spans="1:10" ht="13.5" customHeight="1" thickBot="1" x14ac:dyDescent="0.25">
      <c r="A16" s="47"/>
      <c r="B16" s="50"/>
      <c r="C16" s="21" t="s">
        <v>6</v>
      </c>
      <c r="D16" s="44">
        <v>162470</v>
      </c>
      <c r="E16" s="44">
        <v>13039.62</v>
      </c>
      <c r="F16" s="36">
        <f t="shared" si="0"/>
        <v>8.0258632362897764E-2</v>
      </c>
      <c r="G16" s="44">
        <v>13039.62</v>
      </c>
      <c r="H16" s="36">
        <f t="shared" si="1"/>
        <v>8.0258632362897764E-2</v>
      </c>
      <c r="I16" s="30">
        <v>13039.62</v>
      </c>
      <c r="J16" s="41">
        <f t="shared" si="2"/>
        <v>8.0258632362897764E-2</v>
      </c>
    </row>
    <row r="17" spans="1:10" ht="22.5" customHeight="1" x14ac:dyDescent="0.2">
      <c r="A17" s="45" t="s">
        <v>10</v>
      </c>
      <c r="B17" s="48" t="s">
        <v>11</v>
      </c>
      <c r="C17" s="26" t="s">
        <v>12</v>
      </c>
      <c r="D17" s="43">
        <v>961257</v>
      </c>
      <c r="E17" s="43">
        <v>608113.80000000005</v>
      </c>
      <c r="F17" s="33">
        <f t="shared" si="0"/>
        <v>0.63262353356074397</v>
      </c>
      <c r="G17" s="43">
        <v>16161.8</v>
      </c>
      <c r="H17" s="33">
        <f t="shared" si="1"/>
        <v>1.6813193558018302E-2</v>
      </c>
      <c r="I17" s="29">
        <v>16161.8</v>
      </c>
      <c r="J17" s="38">
        <f t="shared" si="2"/>
        <v>1.6813193558018302E-2</v>
      </c>
    </row>
    <row r="18" spans="1:10" ht="22.5" x14ac:dyDescent="0.2">
      <c r="A18" s="46"/>
      <c r="B18" s="49"/>
      <c r="C18" s="25" t="s">
        <v>4</v>
      </c>
      <c r="D18" s="43">
        <v>8945950</v>
      </c>
      <c r="E18" s="43">
        <v>698211.95</v>
      </c>
      <c r="F18" s="34">
        <f t="shared" si="0"/>
        <v>7.8047826111257046E-2</v>
      </c>
      <c r="G18" s="43">
        <v>400479.64</v>
      </c>
      <c r="H18" s="34">
        <f t="shared" si="1"/>
        <v>4.4766585997015412E-2</v>
      </c>
      <c r="I18" s="27">
        <v>398708.35</v>
      </c>
      <c r="J18" s="39">
        <f t="shared" si="2"/>
        <v>4.4568586902453064E-2</v>
      </c>
    </row>
    <row r="19" spans="1:10" ht="13.5" customHeight="1" x14ac:dyDescent="0.2">
      <c r="A19" s="46"/>
      <c r="B19" s="49"/>
      <c r="C19" s="15" t="s">
        <v>6</v>
      </c>
      <c r="D19" s="44">
        <v>9907207</v>
      </c>
      <c r="E19" s="44">
        <v>1306325.75</v>
      </c>
      <c r="F19" s="35">
        <f t="shared" si="0"/>
        <v>0.13185610737718512</v>
      </c>
      <c r="G19" s="44">
        <v>416641.44</v>
      </c>
      <c r="H19" s="35">
        <f t="shared" si="1"/>
        <v>4.205437920091909E-2</v>
      </c>
      <c r="I19" s="28">
        <v>414870.15</v>
      </c>
      <c r="J19" s="40">
        <f t="shared" si="2"/>
        <v>4.1875591173173229E-2</v>
      </c>
    </row>
    <row r="20" spans="1:10" ht="22.5" customHeight="1" x14ac:dyDescent="0.2">
      <c r="A20" s="46"/>
      <c r="B20" s="49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136317.99</v>
      </c>
      <c r="H20" s="34">
        <f t="shared" si="1"/>
        <v>0.29873463242738613</v>
      </c>
      <c r="I20" s="27">
        <v>136317.99</v>
      </c>
      <c r="J20" s="39">
        <f t="shared" si="2"/>
        <v>0.29873463242738613</v>
      </c>
    </row>
    <row r="21" spans="1:10" ht="22.5" x14ac:dyDescent="0.2">
      <c r="A21" s="46"/>
      <c r="B21" s="49"/>
      <c r="C21" s="25" t="s">
        <v>4</v>
      </c>
      <c r="D21" s="43">
        <v>3021997</v>
      </c>
      <c r="E21" s="43">
        <v>1096443.93</v>
      </c>
      <c r="F21" s="34">
        <f t="shared" si="0"/>
        <v>0.36282098559330134</v>
      </c>
      <c r="G21" s="43">
        <v>1008405.65</v>
      </c>
      <c r="H21" s="34">
        <f t="shared" si="1"/>
        <v>0.33368850134530248</v>
      </c>
      <c r="I21" s="27">
        <v>981539.19</v>
      </c>
      <c r="J21" s="39">
        <f t="shared" si="2"/>
        <v>0.32479820132184112</v>
      </c>
    </row>
    <row r="22" spans="1:10" ht="13.5" customHeight="1" x14ac:dyDescent="0.2">
      <c r="A22" s="46"/>
      <c r="B22" s="49"/>
      <c r="C22" s="15" t="s">
        <v>6</v>
      </c>
      <c r="D22" s="44">
        <v>3478315</v>
      </c>
      <c r="E22" s="44">
        <v>1249513.07</v>
      </c>
      <c r="F22" s="35">
        <f t="shared" si="0"/>
        <v>0.35922941711719614</v>
      </c>
      <c r="G22" s="44">
        <v>1144723.6399999999</v>
      </c>
      <c r="H22" s="35">
        <f t="shared" si="1"/>
        <v>0.32910292483573222</v>
      </c>
      <c r="I22" s="28">
        <v>1117857.18</v>
      </c>
      <c r="J22" s="40">
        <f t="shared" si="2"/>
        <v>0.32137893779028059</v>
      </c>
    </row>
    <row r="23" spans="1:10" ht="22.5" customHeight="1" x14ac:dyDescent="0.2">
      <c r="A23" s="46"/>
      <c r="B23" s="49" t="s">
        <v>14</v>
      </c>
      <c r="C23" s="25" t="s">
        <v>12</v>
      </c>
      <c r="D23" s="43">
        <v>178682</v>
      </c>
      <c r="E23" s="43">
        <v>74160.41</v>
      </c>
      <c r="F23" s="34">
        <f t="shared" si="0"/>
        <v>0.41504130242553811</v>
      </c>
      <c r="G23" s="43">
        <v>14160.42</v>
      </c>
      <c r="H23" s="34">
        <f t="shared" si="1"/>
        <v>7.9249280845300585E-2</v>
      </c>
      <c r="I23" s="27">
        <v>14160.42</v>
      </c>
      <c r="J23" s="39">
        <f t="shared" si="2"/>
        <v>7.9249280845300585E-2</v>
      </c>
    </row>
    <row r="24" spans="1:10" ht="22.5" x14ac:dyDescent="0.2">
      <c r="A24" s="46"/>
      <c r="B24" s="49"/>
      <c r="C24" s="25" t="s">
        <v>4</v>
      </c>
      <c r="D24" s="43">
        <v>3068180</v>
      </c>
      <c r="E24" s="43">
        <v>1012702.84</v>
      </c>
      <c r="F24" s="34">
        <f t="shared" si="0"/>
        <v>0.33006630640966306</v>
      </c>
      <c r="G24" s="43">
        <v>761076.7</v>
      </c>
      <c r="H24" s="34">
        <f t="shared" si="1"/>
        <v>0.24805477514357044</v>
      </c>
      <c r="I24" s="27">
        <v>716377.97</v>
      </c>
      <c r="J24" s="39">
        <f t="shared" si="2"/>
        <v>0.23348629154743203</v>
      </c>
    </row>
    <row r="25" spans="1:10" ht="13.5" customHeight="1" x14ac:dyDescent="0.2">
      <c r="A25" s="46"/>
      <c r="B25" s="49"/>
      <c r="C25" s="15" t="s">
        <v>6</v>
      </c>
      <c r="D25" s="44">
        <v>3246862</v>
      </c>
      <c r="E25" s="44">
        <v>1086863.25</v>
      </c>
      <c r="F25" s="35">
        <f t="shared" si="0"/>
        <v>0.33474266845957729</v>
      </c>
      <c r="G25" s="44">
        <v>775237.12</v>
      </c>
      <c r="H25" s="35">
        <f t="shared" si="1"/>
        <v>0.23876503528637805</v>
      </c>
      <c r="I25" s="28">
        <v>730538.39</v>
      </c>
      <c r="J25" s="40">
        <f t="shared" si="2"/>
        <v>0.22499828757735932</v>
      </c>
    </row>
    <row r="26" spans="1:10" ht="22.5" customHeight="1" x14ac:dyDescent="0.2">
      <c r="A26" s="46"/>
      <c r="B26" s="49" t="s">
        <v>15</v>
      </c>
      <c r="C26" s="25" t="s">
        <v>12</v>
      </c>
      <c r="D26" s="43">
        <v>393413</v>
      </c>
      <c r="E26" s="43">
        <v>384900</v>
      </c>
      <c r="F26" s="34">
        <f t="shared" si="0"/>
        <v>0.97836116244252225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46"/>
      <c r="B27" s="49"/>
      <c r="C27" s="25" t="s">
        <v>4</v>
      </c>
      <c r="D27" s="43">
        <v>3411884</v>
      </c>
      <c r="E27" s="43">
        <v>1171611.6399999999</v>
      </c>
      <c r="F27" s="34">
        <f t="shared" si="0"/>
        <v>0.34339140486605052</v>
      </c>
      <c r="G27" s="43">
        <v>875311.74</v>
      </c>
      <c r="H27" s="34">
        <f t="shared" si="1"/>
        <v>0.25654791897966051</v>
      </c>
      <c r="I27" s="27">
        <v>849467.91</v>
      </c>
      <c r="J27" s="39">
        <f t="shared" si="2"/>
        <v>0.24897326814158982</v>
      </c>
    </row>
    <row r="28" spans="1:10" ht="13.5" customHeight="1" x14ac:dyDescent="0.2">
      <c r="A28" s="46"/>
      <c r="B28" s="49"/>
      <c r="C28" s="15" t="s">
        <v>6</v>
      </c>
      <c r="D28" s="44">
        <v>3805297</v>
      </c>
      <c r="E28" s="44">
        <v>1556511.64</v>
      </c>
      <c r="F28" s="35">
        <f t="shared" si="0"/>
        <v>0.4090381486648742</v>
      </c>
      <c r="G28" s="44">
        <v>875311.74</v>
      </c>
      <c r="H28" s="35">
        <f t="shared" si="1"/>
        <v>0.23002455261704935</v>
      </c>
      <c r="I28" s="28">
        <v>849467.91</v>
      </c>
      <c r="J28" s="40">
        <f t="shared" si="2"/>
        <v>0.22323301177279986</v>
      </c>
    </row>
    <row r="29" spans="1:10" ht="22.5" customHeight="1" x14ac:dyDescent="0.2">
      <c r="A29" s="46"/>
      <c r="B29" s="49" t="s">
        <v>16</v>
      </c>
      <c r="C29" s="25" t="s">
        <v>12</v>
      </c>
      <c r="D29" s="43">
        <v>119104</v>
      </c>
      <c r="E29" s="43">
        <v>51999.99</v>
      </c>
      <c r="F29" s="34">
        <f t="shared" si="0"/>
        <v>0.43659314548629768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46"/>
      <c r="B30" s="49"/>
      <c r="C30" s="25" t="s">
        <v>4</v>
      </c>
      <c r="D30" s="43">
        <v>692481</v>
      </c>
      <c r="E30" s="43">
        <v>373078.94</v>
      </c>
      <c r="F30" s="34">
        <f t="shared" si="0"/>
        <v>0.53875693340322695</v>
      </c>
      <c r="G30" s="43">
        <v>261325.06</v>
      </c>
      <c r="H30" s="34">
        <f t="shared" si="1"/>
        <v>0.37737506155403544</v>
      </c>
      <c r="I30" s="27">
        <v>237547.08</v>
      </c>
      <c r="J30" s="39">
        <f t="shared" si="2"/>
        <v>0.34303768623254643</v>
      </c>
    </row>
    <row r="31" spans="1:10" ht="13.5" customHeight="1" thickBot="1" x14ac:dyDescent="0.25">
      <c r="A31" s="47"/>
      <c r="B31" s="50"/>
      <c r="C31" s="21" t="s">
        <v>6</v>
      </c>
      <c r="D31" s="44">
        <v>811585</v>
      </c>
      <c r="E31" s="44">
        <v>425078.93</v>
      </c>
      <c r="F31" s="36">
        <f t="shared" si="0"/>
        <v>0.52376390643001036</v>
      </c>
      <c r="G31" s="44">
        <v>261325.06</v>
      </c>
      <c r="H31" s="36">
        <f t="shared" si="1"/>
        <v>0.32199345724723843</v>
      </c>
      <c r="I31" s="30">
        <v>237547.08</v>
      </c>
      <c r="J31" s="41">
        <f t="shared" si="2"/>
        <v>0.29269525681228703</v>
      </c>
    </row>
    <row r="32" spans="1:10" ht="22.5" customHeight="1" x14ac:dyDescent="0.2">
      <c r="A32" s="45" t="s">
        <v>17</v>
      </c>
      <c r="B32" s="48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70501</v>
      </c>
      <c r="H32" s="33">
        <f t="shared" si="1"/>
        <v>0.3183550534196718</v>
      </c>
      <c r="I32" s="29">
        <v>70501</v>
      </c>
      <c r="J32" s="38">
        <f t="shared" si="2"/>
        <v>0.3183550534196718</v>
      </c>
    </row>
    <row r="33" spans="1:10" ht="22.5" x14ac:dyDescent="0.2">
      <c r="A33" s="46"/>
      <c r="B33" s="49"/>
      <c r="C33" s="25" t="s">
        <v>4</v>
      </c>
      <c r="D33" s="43">
        <v>5365345</v>
      </c>
      <c r="E33" s="43">
        <v>3210540.42</v>
      </c>
      <c r="F33" s="34">
        <f t="shared" si="0"/>
        <v>0.59838471151435746</v>
      </c>
      <c r="G33" s="43">
        <v>2233748.9500000002</v>
      </c>
      <c r="H33" s="34">
        <f t="shared" si="1"/>
        <v>0.41632904314634012</v>
      </c>
      <c r="I33" s="27">
        <v>2081368.31</v>
      </c>
      <c r="J33" s="39">
        <f t="shared" si="2"/>
        <v>0.38792814068806386</v>
      </c>
    </row>
    <row r="34" spans="1:10" ht="13.5" customHeight="1" x14ac:dyDescent="0.2">
      <c r="A34" s="46"/>
      <c r="B34" s="49"/>
      <c r="C34" s="15" t="s">
        <v>6</v>
      </c>
      <c r="D34" s="44">
        <v>5586799</v>
      </c>
      <c r="E34" s="44">
        <v>3281041.42</v>
      </c>
      <c r="F34" s="35">
        <f t="shared" si="0"/>
        <v>0.58728467231414627</v>
      </c>
      <c r="G34" s="44">
        <v>2304249.9500000002</v>
      </c>
      <c r="H34" s="35">
        <f t="shared" si="1"/>
        <v>0.41244547190618458</v>
      </c>
      <c r="I34" s="28">
        <v>2151869.31</v>
      </c>
      <c r="J34" s="40">
        <f t="shared" si="2"/>
        <v>0.38517034709858006</v>
      </c>
    </row>
    <row r="35" spans="1:10" ht="22.5" customHeight="1" x14ac:dyDescent="0.2">
      <c r="A35" s="46"/>
      <c r="B35" s="49" t="s">
        <v>20</v>
      </c>
      <c r="C35" s="25" t="s">
        <v>12</v>
      </c>
      <c r="D35" s="43">
        <v>88959</v>
      </c>
      <c r="E35" s="43">
        <v>77589.149999999994</v>
      </c>
      <c r="F35" s="34">
        <f t="shared" si="0"/>
        <v>0.87218999763936189</v>
      </c>
      <c r="G35" s="43">
        <v>10188</v>
      </c>
      <c r="H35" s="34">
        <f t="shared" si="1"/>
        <v>0.11452466866758844</v>
      </c>
      <c r="I35" s="27">
        <v>10188</v>
      </c>
      <c r="J35" s="39">
        <f t="shared" si="2"/>
        <v>0.11452466866758844</v>
      </c>
    </row>
    <row r="36" spans="1:10" ht="22.5" x14ac:dyDescent="0.2">
      <c r="A36" s="46"/>
      <c r="B36" s="49"/>
      <c r="C36" s="25" t="s">
        <v>4</v>
      </c>
      <c r="D36" s="43">
        <v>5499223</v>
      </c>
      <c r="E36" s="43">
        <v>3654417.54</v>
      </c>
      <c r="F36" s="34">
        <f t="shared" si="0"/>
        <v>0.66453343317774172</v>
      </c>
      <c r="G36" s="43">
        <v>2323427.5099999998</v>
      </c>
      <c r="H36" s="34">
        <f t="shared" si="1"/>
        <v>0.42250105333062504</v>
      </c>
      <c r="I36" s="27">
        <v>2171573.1</v>
      </c>
      <c r="J36" s="39">
        <f t="shared" si="2"/>
        <v>0.39488725952739145</v>
      </c>
    </row>
    <row r="37" spans="1:10" ht="13.5" customHeight="1" thickBot="1" x14ac:dyDescent="0.25">
      <c r="A37" s="47"/>
      <c r="B37" s="50"/>
      <c r="C37" s="21" t="s">
        <v>6</v>
      </c>
      <c r="D37" s="44">
        <v>5588182</v>
      </c>
      <c r="E37" s="44">
        <v>3732006.69</v>
      </c>
      <c r="F37" s="36">
        <f t="shared" si="0"/>
        <v>0.66783914518174248</v>
      </c>
      <c r="G37" s="44">
        <v>2333615.5099999998</v>
      </c>
      <c r="H37" s="36">
        <f t="shared" si="1"/>
        <v>0.4175983369904559</v>
      </c>
      <c r="I37" s="30">
        <v>2181761.1</v>
      </c>
      <c r="J37" s="41">
        <f t="shared" si="2"/>
        <v>0.3904241307817104</v>
      </c>
    </row>
    <row r="38" spans="1:10" ht="22.5" customHeight="1" x14ac:dyDescent="0.2">
      <c r="A38" s="45" t="s">
        <v>21</v>
      </c>
      <c r="B38" s="48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46"/>
      <c r="B39" s="49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46"/>
      <c r="B40" s="49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75306</v>
      </c>
      <c r="H40" s="34">
        <f t="shared" si="1"/>
        <v>0.21277569633987151</v>
      </c>
      <c r="I40" s="27">
        <v>75306</v>
      </c>
      <c r="J40" s="39">
        <f t="shared" si="2"/>
        <v>0.21277569633987151</v>
      </c>
    </row>
    <row r="41" spans="1:10" ht="22.5" x14ac:dyDescent="0.2">
      <c r="A41" s="46"/>
      <c r="B41" s="49"/>
      <c r="C41" s="25" t="s">
        <v>4</v>
      </c>
      <c r="D41" s="43">
        <v>4382407</v>
      </c>
      <c r="E41" s="43">
        <v>3619354.98</v>
      </c>
      <c r="F41" s="34">
        <f t="shared" si="0"/>
        <v>0.82588289494791334</v>
      </c>
      <c r="G41" s="43">
        <v>3501753.3</v>
      </c>
      <c r="H41" s="34">
        <f t="shared" si="1"/>
        <v>0.79904794328778683</v>
      </c>
      <c r="I41" s="27">
        <v>3500605.87</v>
      </c>
      <c r="J41" s="39">
        <f t="shared" si="2"/>
        <v>0.79878611685313572</v>
      </c>
    </row>
    <row r="42" spans="1:10" ht="13.5" customHeight="1" x14ac:dyDescent="0.2">
      <c r="A42" s="46"/>
      <c r="B42" s="49"/>
      <c r="C42" s="15" t="s">
        <v>6</v>
      </c>
      <c r="D42" s="44">
        <v>4736329</v>
      </c>
      <c r="E42" s="44">
        <v>3694660.98</v>
      </c>
      <c r="F42" s="35">
        <f t="shared" si="0"/>
        <v>0.78006848341827606</v>
      </c>
      <c r="G42" s="44">
        <v>3577059.3</v>
      </c>
      <c r="H42" s="35">
        <f t="shared" si="1"/>
        <v>0.75523877247547622</v>
      </c>
      <c r="I42" s="28">
        <v>3575911.87</v>
      </c>
      <c r="J42" s="40">
        <f t="shared" si="2"/>
        <v>0.75499651101095389</v>
      </c>
    </row>
    <row r="43" spans="1:10" ht="22.5" customHeight="1" x14ac:dyDescent="0.2">
      <c r="A43" s="46"/>
      <c r="B43" s="49" t="s">
        <v>24</v>
      </c>
      <c r="C43" s="25" t="s">
        <v>12</v>
      </c>
      <c r="D43" s="43">
        <v>393413</v>
      </c>
      <c r="E43" s="43">
        <v>74421.89</v>
      </c>
      <c r="F43" s="34">
        <f t="shared" si="0"/>
        <v>0.18916987999888157</v>
      </c>
      <c r="G43" s="43">
        <v>21651</v>
      </c>
      <c r="H43" s="34">
        <f t="shared" si="1"/>
        <v>5.5033768584159648E-2</v>
      </c>
      <c r="I43" s="27">
        <v>20568.75</v>
      </c>
      <c r="J43" s="39">
        <f t="shared" si="2"/>
        <v>5.2282842712365885E-2</v>
      </c>
    </row>
    <row r="44" spans="1:10" ht="22.5" x14ac:dyDescent="0.2">
      <c r="A44" s="46"/>
      <c r="B44" s="49"/>
      <c r="C44" s="25" t="s">
        <v>4</v>
      </c>
      <c r="D44" s="43">
        <v>4061774</v>
      </c>
      <c r="E44" s="43">
        <v>3202010.33</v>
      </c>
      <c r="F44" s="34">
        <f t="shared" si="0"/>
        <v>0.78832803843837695</v>
      </c>
      <c r="G44" s="43">
        <v>1869594.35</v>
      </c>
      <c r="H44" s="34">
        <f t="shared" si="1"/>
        <v>0.46029009738109511</v>
      </c>
      <c r="I44" s="27">
        <v>1834186.85</v>
      </c>
      <c r="J44" s="39">
        <f t="shared" si="2"/>
        <v>0.45157284723374569</v>
      </c>
    </row>
    <row r="45" spans="1:10" ht="13.5" customHeight="1" thickBot="1" x14ac:dyDescent="0.25">
      <c r="A45" s="47"/>
      <c r="B45" s="50"/>
      <c r="C45" s="21" t="s">
        <v>6</v>
      </c>
      <c r="D45" s="44">
        <v>4455187</v>
      </c>
      <c r="E45" s="44">
        <v>3276432.22</v>
      </c>
      <c r="F45" s="36">
        <f t="shared" si="0"/>
        <v>0.73541968496496335</v>
      </c>
      <c r="G45" s="44">
        <v>1891245.35</v>
      </c>
      <c r="H45" s="36">
        <f t="shared" si="1"/>
        <v>0.42450414539277476</v>
      </c>
      <c r="I45" s="30">
        <v>1854755.6</v>
      </c>
      <c r="J45" s="41">
        <f t="shared" si="2"/>
        <v>0.41631374844647379</v>
      </c>
    </row>
    <row r="46" spans="1:10" ht="22.5" customHeight="1" x14ac:dyDescent="0.2">
      <c r="A46" s="45" t="s">
        <v>25</v>
      </c>
      <c r="B46" s="48" t="s">
        <v>26</v>
      </c>
      <c r="C46" s="26" t="s">
        <v>12</v>
      </c>
      <c r="D46" s="43">
        <v>1180239</v>
      </c>
      <c r="E46" s="43">
        <v>175234.85</v>
      </c>
      <c r="F46" s="33">
        <f t="shared" si="0"/>
        <v>0.14847403788554692</v>
      </c>
      <c r="G46" s="43">
        <v>150129.70000000001</v>
      </c>
      <c r="H46" s="33">
        <f t="shared" si="1"/>
        <v>0.12720279536602333</v>
      </c>
      <c r="I46" s="29">
        <v>150129.70000000001</v>
      </c>
      <c r="J46" s="38">
        <f t="shared" si="2"/>
        <v>0.12720279536602333</v>
      </c>
    </row>
    <row r="47" spans="1:10" ht="22.5" x14ac:dyDescent="0.2">
      <c r="A47" s="46"/>
      <c r="B47" s="49"/>
      <c r="C47" s="25" t="s">
        <v>4</v>
      </c>
      <c r="D47" s="43">
        <v>23883484</v>
      </c>
      <c r="E47" s="43">
        <v>22633114.690000001</v>
      </c>
      <c r="F47" s="34">
        <f t="shared" si="0"/>
        <v>0.94764711421499481</v>
      </c>
      <c r="G47" s="43">
        <v>21743660.690000001</v>
      </c>
      <c r="H47" s="34">
        <f t="shared" si="1"/>
        <v>0.9104057301690156</v>
      </c>
      <c r="I47" s="27">
        <v>21437929.84</v>
      </c>
      <c r="J47" s="39">
        <f t="shared" si="2"/>
        <v>0.89760479836191398</v>
      </c>
    </row>
    <row r="48" spans="1:10" ht="13.5" customHeight="1" x14ac:dyDescent="0.2">
      <c r="A48" s="46"/>
      <c r="B48" s="49"/>
      <c r="C48" s="15" t="s">
        <v>6</v>
      </c>
      <c r="D48" s="44">
        <v>25063723</v>
      </c>
      <c r="E48" s="44">
        <v>22808349.539999999</v>
      </c>
      <c r="F48" s="35">
        <f t="shared" si="0"/>
        <v>0.91001442762513773</v>
      </c>
      <c r="G48" s="44">
        <v>21893790.390000001</v>
      </c>
      <c r="H48" s="35">
        <f t="shared" si="1"/>
        <v>0.87352507007837588</v>
      </c>
      <c r="I48" s="28">
        <v>21588059.539999999</v>
      </c>
      <c r="J48" s="40">
        <f t="shared" si="2"/>
        <v>0.86132692816625844</v>
      </c>
    </row>
    <row r="49" spans="1:10" ht="22.5" customHeight="1" x14ac:dyDescent="0.2">
      <c r="A49" s="46"/>
      <c r="B49" s="49" t="s">
        <v>27</v>
      </c>
      <c r="C49" s="25" t="s">
        <v>4</v>
      </c>
      <c r="D49" s="43">
        <v>24199768</v>
      </c>
      <c r="E49" s="43">
        <v>22620694.829999998</v>
      </c>
      <c r="F49" s="34">
        <f t="shared" si="0"/>
        <v>0.93474841700961753</v>
      </c>
      <c r="G49" s="43">
        <v>19706446.120000001</v>
      </c>
      <c r="H49" s="34">
        <f t="shared" si="1"/>
        <v>0.81432376211209967</v>
      </c>
      <c r="I49" s="27">
        <v>19376834.34</v>
      </c>
      <c r="J49" s="39">
        <f t="shared" si="2"/>
        <v>0.80070331004826156</v>
      </c>
    </row>
    <row r="50" spans="1:10" ht="13.5" customHeight="1" x14ac:dyDescent="0.2">
      <c r="A50" s="46"/>
      <c r="B50" s="49"/>
      <c r="C50" s="15" t="s">
        <v>6</v>
      </c>
      <c r="D50" s="44">
        <v>24199768</v>
      </c>
      <c r="E50" s="44">
        <v>22620694.829999998</v>
      </c>
      <c r="F50" s="35">
        <f t="shared" si="0"/>
        <v>0.93474841700961753</v>
      </c>
      <c r="G50" s="44">
        <v>19706446.120000001</v>
      </c>
      <c r="H50" s="35">
        <f t="shared" si="1"/>
        <v>0.81432376211209967</v>
      </c>
      <c r="I50" s="28">
        <v>19376834.34</v>
      </c>
      <c r="J50" s="40">
        <f t="shared" si="2"/>
        <v>0.80070331004826156</v>
      </c>
    </row>
    <row r="51" spans="1:10" ht="22.5" x14ac:dyDescent="0.2">
      <c r="A51" s="46"/>
      <c r="B51" s="49" t="s">
        <v>28</v>
      </c>
      <c r="C51" s="25" t="s">
        <v>5</v>
      </c>
      <c r="D51" s="43">
        <v>294815210</v>
      </c>
      <c r="E51" s="43">
        <v>269813138.85000002</v>
      </c>
      <c r="F51" s="34">
        <f t="shared" si="0"/>
        <v>0.91519409344585723</v>
      </c>
      <c r="G51" s="43">
        <v>257485227.19</v>
      </c>
      <c r="H51" s="34">
        <f t="shared" si="1"/>
        <v>0.8733783687415585</v>
      </c>
      <c r="I51" s="27">
        <v>254602228.21000001</v>
      </c>
      <c r="J51" s="39">
        <f t="shared" si="2"/>
        <v>0.86359936520914238</v>
      </c>
    </row>
    <row r="52" spans="1:10" ht="13.5" customHeight="1" x14ac:dyDescent="0.2">
      <c r="A52" s="46"/>
      <c r="B52" s="49"/>
      <c r="C52" s="15" t="s">
        <v>6</v>
      </c>
      <c r="D52" s="44">
        <v>294815210</v>
      </c>
      <c r="E52" s="44">
        <v>269813138.85000002</v>
      </c>
      <c r="F52" s="35">
        <f t="shared" si="0"/>
        <v>0.91519409344585723</v>
      </c>
      <c r="G52" s="44">
        <v>257485227.19</v>
      </c>
      <c r="H52" s="35">
        <f t="shared" si="1"/>
        <v>0.8733783687415585</v>
      </c>
      <c r="I52" s="28">
        <v>254602228.21000001</v>
      </c>
      <c r="J52" s="40">
        <f t="shared" si="2"/>
        <v>0.86359936520914238</v>
      </c>
    </row>
    <row r="53" spans="1:10" ht="22.5" customHeight="1" x14ac:dyDescent="0.2">
      <c r="A53" s="46"/>
      <c r="B53" s="49" t="s">
        <v>29</v>
      </c>
      <c r="C53" s="25" t="s">
        <v>4</v>
      </c>
      <c r="D53" s="43">
        <v>22780134</v>
      </c>
      <c r="E53" s="43">
        <v>12719413.560000001</v>
      </c>
      <c r="F53" s="34">
        <f t="shared" si="0"/>
        <v>0.55835551976998909</v>
      </c>
      <c r="G53" s="43">
        <v>12614876.779999999</v>
      </c>
      <c r="H53" s="34">
        <f t="shared" si="1"/>
        <v>0.5537665748586027</v>
      </c>
      <c r="I53" s="27">
        <v>11346650.869999999</v>
      </c>
      <c r="J53" s="39">
        <f t="shared" si="2"/>
        <v>0.49809412315133877</v>
      </c>
    </row>
    <row r="54" spans="1:10" ht="13.5" customHeight="1" x14ac:dyDescent="0.2">
      <c r="A54" s="46"/>
      <c r="B54" s="49"/>
      <c r="C54" s="15" t="s">
        <v>6</v>
      </c>
      <c r="D54" s="44">
        <v>22780134</v>
      </c>
      <c r="E54" s="44">
        <v>12719413.560000001</v>
      </c>
      <c r="F54" s="35">
        <f t="shared" si="0"/>
        <v>0.55835551976998909</v>
      </c>
      <c r="G54" s="44">
        <v>12614876.779999999</v>
      </c>
      <c r="H54" s="35">
        <f t="shared" si="1"/>
        <v>0.5537665748586027</v>
      </c>
      <c r="I54" s="28">
        <v>11346650.869999999</v>
      </c>
      <c r="J54" s="40">
        <f t="shared" si="2"/>
        <v>0.49809412315133877</v>
      </c>
    </row>
    <row r="55" spans="1:10" ht="22.5" customHeight="1" x14ac:dyDescent="0.2">
      <c r="A55" s="46"/>
      <c r="B55" s="49" t="s">
        <v>30</v>
      </c>
      <c r="C55" s="25" t="s">
        <v>4</v>
      </c>
      <c r="D55" s="43">
        <v>725915</v>
      </c>
      <c r="E55" s="43">
        <v>327823.32</v>
      </c>
      <c r="F55" s="34">
        <f t="shared" si="0"/>
        <v>0.45160014602260595</v>
      </c>
      <c r="G55" s="43">
        <v>160756.15</v>
      </c>
      <c r="H55" s="34">
        <f t="shared" si="1"/>
        <v>0.22145313156499039</v>
      </c>
      <c r="I55" s="27">
        <v>158762.25</v>
      </c>
      <c r="J55" s="39">
        <f t="shared" si="2"/>
        <v>0.21870639124415392</v>
      </c>
    </row>
    <row r="56" spans="1:10" ht="13.5" customHeight="1" thickBot="1" x14ac:dyDescent="0.25">
      <c r="A56" s="47"/>
      <c r="B56" s="50"/>
      <c r="C56" s="21" t="s">
        <v>6</v>
      </c>
      <c r="D56" s="44">
        <v>725915</v>
      </c>
      <c r="E56" s="44">
        <v>327823.32</v>
      </c>
      <c r="F56" s="36">
        <f t="shared" si="0"/>
        <v>0.45160014602260595</v>
      </c>
      <c r="G56" s="44">
        <v>160756.15</v>
      </c>
      <c r="H56" s="36">
        <f t="shared" si="1"/>
        <v>0.22145313156499039</v>
      </c>
      <c r="I56" s="30">
        <v>158762.25</v>
      </c>
      <c r="J56" s="41">
        <f t="shared" si="2"/>
        <v>0.21870639124415392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421641799</v>
      </c>
      <c r="E57" s="31">
        <v>353934823.73000002</v>
      </c>
      <c r="F57" s="37">
        <f t="shared" si="0"/>
        <v>0.83942062805305506</v>
      </c>
      <c r="G57" s="31">
        <v>331221279.93999994</v>
      </c>
      <c r="H57" s="37">
        <f t="shared" si="1"/>
        <v>0.78555133937278343</v>
      </c>
      <c r="I57" s="31">
        <v>325845721.21000004</v>
      </c>
      <c r="J57" s="42">
        <f t="shared" si="2"/>
        <v>0.77280222687314748</v>
      </c>
    </row>
  </sheetData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7408364</v>
      </c>
      <c r="E3" s="4">
        <f>'Execução - LOA 2020'!E7</f>
        <v>4974021.99</v>
      </c>
      <c r="F3" s="6">
        <f t="shared" ref="F3:F8" si="0">E3/D3</f>
        <v>0.6714062632451645</v>
      </c>
      <c r="G3" s="4">
        <f>'Execução - LOA 2020'!G7</f>
        <v>4974021.99</v>
      </c>
      <c r="H3" s="6">
        <f>G3/D3</f>
        <v>0.6714062632451645</v>
      </c>
      <c r="I3" s="4">
        <f>'Execução - LOA 2020'!I7</f>
        <v>4974021.99</v>
      </c>
      <c r="J3" s="6">
        <f>I3/D3</f>
        <v>0.6714062632451645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200676.77</v>
      </c>
      <c r="F5" s="6">
        <f t="shared" si="0"/>
        <v>0.6866331237040737</v>
      </c>
      <c r="G5" s="4">
        <f>'Execução - LOA 2020'!G11</f>
        <v>200676.77</v>
      </c>
      <c r="H5" s="6">
        <f t="shared" si="1"/>
        <v>0.6866331237040737</v>
      </c>
      <c r="I5" s="4">
        <f>'Execução - LOA 2020'!I11</f>
        <v>200676.77</v>
      </c>
      <c r="J5" s="6">
        <f t="shared" si="2"/>
        <v>0.6866331237040737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735818.06</v>
      </c>
      <c r="F6" s="6">
        <f t="shared" si="0"/>
        <v>0.22708814896221907</v>
      </c>
      <c r="G6" s="4">
        <f>'Execução - LOA 2020'!G14</f>
        <v>482447.97</v>
      </c>
      <c r="H6" s="6">
        <f t="shared" si="1"/>
        <v>0.14889307891937334</v>
      </c>
      <c r="I6" s="4">
        <f>'Execução - LOA 2020'!I14</f>
        <v>360281.18</v>
      </c>
      <c r="J6" s="6">
        <f t="shared" si="2"/>
        <v>0.11118996762885115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13039.62</v>
      </c>
      <c r="F7" s="6">
        <f t="shared" si="0"/>
        <v>8.0258632362897764E-2</v>
      </c>
      <c r="G7" s="4">
        <f>'Execução - LOA 2020'!G16</f>
        <v>13039.62</v>
      </c>
      <c r="H7" s="6">
        <f t="shared" si="1"/>
        <v>8.0258632362897764E-2</v>
      </c>
      <c r="I7" s="4">
        <f>'Execução - LOA 2020'!I16</f>
        <v>13039.62</v>
      </c>
      <c r="J7" s="6">
        <f t="shared" si="2"/>
        <v>8.0258632362897764E-2</v>
      </c>
    </row>
    <row r="8" spans="1:10" x14ac:dyDescent="0.2">
      <c r="A8" s="64"/>
      <c r="B8" s="16"/>
      <c r="C8" s="3" t="s">
        <v>6</v>
      </c>
      <c r="D8" s="17">
        <f>SUM(D3:D7)</f>
        <v>11222754</v>
      </c>
      <c r="E8" s="17">
        <f>SUM(E3:E7)</f>
        <v>6036969.6800000006</v>
      </c>
      <c r="F8" s="6">
        <f t="shared" si="0"/>
        <v>0.53792230320650358</v>
      </c>
      <c r="G8" s="17">
        <f>SUM(G3:G7)</f>
        <v>5780774.1999999993</v>
      </c>
      <c r="H8" s="6">
        <f t="shared" si="1"/>
        <v>0.51509408474960772</v>
      </c>
      <c r="I8" s="17">
        <f>SUM(I3:I7)</f>
        <v>5658607.4099999992</v>
      </c>
      <c r="J8" s="6">
        <f t="shared" si="2"/>
        <v>0.50420845097379829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1306325.75</v>
      </c>
      <c r="F10" s="6">
        <f t="shared" ref="F10:F15" si="3">E10/D10</f>
        <v>0.13185610737718512</v>
      </c>
      <c r="G10" s="4">
        <f>'Execução - LOA 2020'!G19</f>
        <v>416641.44</v>
      </c>
      <c r="H10" s="6">
        <f>G10/D10</f>
        <v>4.205437920091909E-2</v>
      </c>
      <c r="I10" s="4">
        <f>'Execução - LOA 2020'!I19</f>
        <v>414870.15</v>
      </c>
      <c r="J10" s="6">
        <f t="shared" si="2"/>
        <v>4.1875591173173229E-2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1249513.07</v>
      </c>
      <c r="F11" s="6">
        <f t="shared" si="3"/>
        <v>0.35922941711719614</v>
      </c>
      <c r="G11" s="4">
        <f>'Execução - LOA 2020'!G22</f>
        <v>1144723.6399999999</v>
      </c>
      <c r="H11" s="6">
        <f t="shared" ref="H11:H37" si="4">G11/D11</f>
        <v>0.32910292483573222</v>
      </c>
      <c r="I11" s="4">
        <f>'Execução - LOA 2020'!I22</f>
        <v>1117857.18</v>
      </c>
      <c r="J11" s="6">
        <f t="shared" si="2"/>
        <v>0.32137893779028059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1086863.25</v>
      </c>
      <c r="F12" s="6">
        <f t="shared" si="3"/>
        <v>0.33474266845957729</v>
      </c>
      <c r="G12" s="4">
        <f>'Execução - LOA 2020'!G25</f>
        <v>775237.12</v>
      </c>
      <c r="H12" s="6">
        <f t="shared" si="4"/>
        <v>0.23876503528637805</v>
      </c>
      <c r="I12" s="4">
        <f>'Execução - LOA 2020'!I25</f>
        <v>730538.39</v>
      </c>
      <c r="J12" s="6">
        <f t="shared" si="2"/>
        <v>0.22499828757735932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1556511.64</v>
      </c>
      <c r="F13" s="6">
        <f t="shared" si="3"/>
        <v>0.4090381486648742</v>
      </c>
      <c r="G13" s="4">
        <f>'Execução - LOA 2020'!G28</f>
        <v>875311.74</v>
      </c>
      <c r="H13" s="6">
        <f t="shared" si="4"/>
        <v>0.23002455261704935</v>
      </c>
      <c r="I13" s="4">
        <f>'Execução - LOA 2020'!I28</f>
        <v>849467.91</v>
      </c>
      <c r="J13" s="6">
        <f t="shared" si="2"/>
        <v>0.22323301177279986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425078.93</v>
      </c>
      <c r="F14" s="6">
        <f t="shared" si="3"/>
        <v>0.52376390643001036</v>
      </c>
      <c r="G14" s="4">
        <f>'Execução - LOA 2020'!G31</f>
        <v>261325.06</v>
      </c>
      <c r="H14" s="6">
        <f t="shared" si="4"/>
        <v>0.32199345724723843</v>
      </c>
      <c r="I14" s="4">
        <f>'Execução - LOA 2020'!I31</f>
        <v>237547.08</v>
      </c>
      <c r="J14" s="6">
        <f t="shared" si="2"/>
        <v>0.29269525681228703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5624292.6399999997</v>
      </c>
      <c r="F15" s="6">
        <f t="shared" si="3"/>
        <v>0.26468173724212402</v>
      </c>
      <c r="G15" s="4">
        <f>SUM(G10:G14)</f>
        <v>3473238.9999999995</v>
      </c>
      <c r="H15" s="6">
        <f t="shared" si="4"/>
        <v>0.16345218700730649</v>
      </c>
      <c r="I15" s="4">
        <f>SUM(I10:I14)</f>
        <v>3350280.7100000004</v>
      </c>
      <c r="J15" s="6">
        <f t="shared" si="2"/>
        <v>0.15766571466515597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3281041.42</v>
      </c>
      <c r="F17" s="6">
        <f t="shared" ref="F17:F37" si="5">E17/D17</f>
        <v>0.58728467231414627</v>
      </c>
      <c r="G17" s="4">
        <f>'Execução - LOA 2020'!G34</f>
        <v>2304249.9500000002</v>
      </c>
      <c r="H17" s="6">
        <f t="shared" si="4"/>
        <v>0.41244547190618458</v>
      </c>
      <c r="I17" s="4">
        <f>'Execução - LOA 2020'!I34</f>
        <v>2151869.31</v>
      </c>
      <c r="J17" s="6">
        <f t="shared" si="2"/>
        <v>0.38517034709858006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3732006.69</v>
      </c>
      <c r="F18" s="6">
        <f t="shared" si="5"/>
        <v>0.66783914518174248</v>
      </c>
      <c r="G18" s="4">
        <f>'Execução - LOA 2020'!G37</f>
        <v>2333615.5099999998</v>
      </c>
      <c r="H18" s="6">
        <f t="shared" si="4"/>
        <v>0.4175983369904559</v>
      </c>
      <c r="I18" s="4">
        <f>'Execução - LOA 2020'!I37</f>
        <v>2181761.1</v>
      </c>
      <c r="J18" s="6">
        <f t="shared" si="2"/>
        <v>0.3904241307817104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7013048.1099999994</v>
      </c>
      <c r="F19" s="6">
        <f>E19/D19</f>
        <v>0.6275668934023243</v>
      </c>
      <c r="G19" s="4">
        <f>SUM(G17:G18)</f>
        <v>4637865.46</v>
      </c>
      <c r="H19" s="6">
        <f t="shared" si="4"/>
        <v>0.41502222330400385</v>
      </c>
      <c r="I19" s="4">
        <f>SUM(I17:I18)</f>
        <v>4333630.41</v>
      </c>
      <c r="J19" s="6">
        <f t="shared" si="2"/>
        <v>0.38779756404060106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3694660.98</v>
      </c>
      <c r="F22" s="6">
        <f t="shared" si="5"/>
        <v>0.78006848341827606</v>
      </c>
      <c r="G22" s="4">
        <f>'Execução - LOA 2020'!G42</f>
        <v>3577059.3</v>
      </c>
      <c r="H22" s="6">
        <f t="shared" si="4"/>
        <v>0.75523877247547622</v>
      </c>
      <c r="I22" s="4">
        <f>'Execução - LOA 2020'!I42</f>
        <v>3575911.87</v>
      </c>
      <c r="J22" s="6">
        <f t="shared" si="2"/>
        <v>0.75499651101095389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3276432.22</v>
      </c>
      <c r="F23" s="6">
        <f t="shared" si="5"/>
        <v>0.73541968496496335</v>
      </c>
      <c r="G23" s="4">
        <f>'Execução - LOA 2020'!G45</f>
        <v>1891245.35</v>
      </c>
      <c r="H23" s="6">
        <f t="shared" si="4"/>
        <v>0.42450414539277476</v>
      </c>
      <c r="I23" s="4">
        <f>'Execução - LOA 2020'!I45</f>
        <v>1854755.6</v>
      </c>
      <c r="J23" s="6">
        <f t="shared" si="2"/>
        <v>0.41631374844647379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6971093.2000000002</v>
      </c>
      <c r="F24" s="6">
        <f t="shared" si="5"/>
        <v>0.6696504377309308</v>
      </c>
      <c r="G24" s="4">
        <f>SUM(G21:G23)</f>
        <v>5468304.6500000004</v>
      </c>
      <c r="H24" s="6">
        <f t="shared" si="4"/>
        <v>0.52529101210676454</v>
      </c>
      <c r="I24" s="4">
        <f>SUM(I21:I23)</f>
        <v>5430667.4700000007</v>
      </c>
      <c r="J24" s="6">
        <f t="shared" si="2"/>
        <v>0.52167554558826246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22808349.539999999</v>
      </c>
      <c r="F26" s="6">
        <f t="shared" si="5"/>
        <v>0.91001442762513773</v>
      </c>
      <c r="G26" s="4">
        <f>'Execução - LOA 2020'!G48</f>
        <v>21893790.390000001</v>
      </c>
      <c r="H26" s="6">
        <f t="shared" si="4"/>
        <v>0.87352507007837588</v>
      </c>
      <c r="I26" s="4">
        <f>'Execução - LOA 2020'!I48</f>
        <v>21588059.539999999</v>
      </c>
      <c r="J26" s="6">
        <f t="shared" si="2"/>
        <v>0.86132692816625844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24199768</v>
      </c>
      <c r="E27" s="4">
        <f>'Execução - LOA 2020'!E50</f>
        <v>22620694.829999998</v>
      </c>
      <c r="F27" s="6">
        <f t="shared" si="5"/>
        <v>0.93474841700961753</v>
      </c>
      <c r="G27" s="4">
        <f>'Execução - LOA 2020'!G50</f>
        <v>19706446.120000001</v>
      </c>
      <c r="H27" s="6">
        <f t="shared" si="4"/>
        <v>0.81432376211209967</v>
      </c>
      <c r="I27" s="4">
        <f>'Execução - LOA 2020'!I50</f>
        <v>19376834.34</v>
      </c>
      <c r="J27" s="6">
        <f t="shared" si="2"/>
        <v>0.80070331004826156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294815210</v>
      </c>
      <c r="E28" s="4">
        <f>'Execução - LOA 2020'!E52</f>
        <v>269813138.85000002</v>
      </c>
      <c r="F28" s="6">
        <f t="shared" si="5"/>
        <v>0.91519409344585723</v>
      </c>
      <c r="G28" s="4">
        <f>'Execução - LOA 2020'!G52</f>
        <v>257485227.19</v>
      </c>
      <c r="H28" s="6">
        <f t="shared" si="4"/>
        <v>0.8733783687415585</v>
      </c>
      <c r="I28" s="4">
        <f>'Execução - LOA 2020'!I52</f>
        <v>254602228.21000001</v>
      </c>
      <c r="J28" s="6">
        <f t="shared" si="2"/>
        <v>0.86359936520914238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22780134</v>
      </c>
      <c r="E29" s="4">
        <f>'Execução - LOA 2020'!E54</f>
        <v>12719413.560000001</v>
      </c>
      <c r="F29" s="6">
        <f t="shared" si="5"/>
        <v>0.55835551976998909</v>
      </c>
      <c r="G29" s="4">
        <f>'Execução - LOA 2020'!G54</f>
        <v>12614876.779999999</v>
      </c>
      <c r="H29" s="6">
        <f t="shared" si="4"/>
        <v>0.5537665748586027</v>
      </c>
      <c r="I29" s="4">
        <f>'Execução - LOA 2020'!I54</f>
        <v>11346650.869999999</v>
      </c>
      <c r="J29" s="6">
        <f t="shared" si="2"/>
        <v>0.49809412315133877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327823.32</v>
      </c>
      <c r="F30" s="6">
        <f t="shared" si="5"/>
        <v>0.45160014602260595</v>
      </c>
      <c r="G30" s="4">
        <f>'Execução - LOA 2020'!G56</f>
        <v>160756.15</v>
      </c>
      <c r="H30" s="6">
        <f t="shared" si="4"/>
        <v>0.22145313156499039</v>
      </c>
      <c r="I30" s="4">
        <f>'Execução - LOA 2020'!I56</f>
        <v>158762.25</v>
      </c>
      <c r="J30" s="6">
        <f t="shared" si="2"/>
        <v>0.21870639124415392</v>
      </c>
    </row>
    <row r="31" spans="1:10" x14ac:dyDescent="0.2">
      <c r="A31" s="64"/>
      <c r="B31" s="8"/>
      <c r="C31" s="3" t="s">
        <v>6</v>
      </c>
      <c r="D31" s="17">
        <f>SUM(D26:D30)</f>
        <v>367584750</v>
      </c>
      <c r="E31" s="17">
        <f>SUM(E26:E30)</f>
        <v>328289420.10000002</v>
      </c>
      <c r="F31" s="6">
        <f t="shared" si="5"/>
        <v>0.89309858502018924</v>
      </c>
      <c r="G31" s="17">
        <f>SUM(G26:G30)</f>
        <v>311861096.62999994</v>
      </c>
      <c r="H31" s="6">
        <f t="shared" si="4"/>
        <v>0.84840597067751022</v>
      </c>
      <c r="I31" s="17">
        <f>SUM(I26:I30)</f>
        <v>307072535.21000004</v>
      </c>
      <c r="J31" s="6">
        <f t="shared" si="2"/>
        <v>0.8353788757830678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11222754</v>
      </c>
      <c r="E33" s="4">
        <f>E8</f>
        <v>6036969.6800000006</v>
      </c>
      <c r="F33" s="6">
        <f>E33/D33</f>
        <v>0.53792230320650358</v>
      </c>
      <c r="G33" s="4">
        <f>G8</f>
        <v>5780774.1999999993</v>
      </c>
      <c r="H33" s="6">
        <f>G33/D33</f>
        <v>0.51509408474960772</v>
      </c>
      <c r="I33" s="4">
        <f>I8</f>
        <v>5658607.4099999992</v>
      </c>
      <c r="J33" s="6">
        <f t="shared" si="2"/>
        <v>0.50420845097379829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5624292.6399999997</v>
      </c>
      <c r="F34" s="6">
        <f t="shared" si="5"/>
        <v>0.26468173724212402</v>
      </c>
      <c r="G34" s="4">
        <f>G15</f>
        <v>3473238.9999999995</v>
      </c>
      <c r="H34" s="6">
        <f t="shared" si="4"/>
        <v>0.16345218700730649</v>
      </c>
      <c r="I34" s="4">
        <f>I15</f>
        <v>3350280.7100000004</v>
      </c>
      <c r="J34" s="6">
        <f t="shared" si="2"/>
        <v>0.15766571466515597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7013048.1099999994</v>
      </c>
      <c r="F35" s="6">
        <f t="shared" si="5"/>
        <v>0.6275668934023243</v>
      </c>
      <c r="G35" s="4">
        <f>G19</f>
        <v>4637865.46</v>
      </c>
      <c r="H35" s="6">
        <f t="shared" si="4"/>
        <v>0.41502222330400385</v>
      </c>
      <c r="I35" s="4">
        <f>I19</f>
        <v>4333630.41</v>
      </c>
      <c r="J35" s="6">
        <f t="shared" si="2"/>
        <v>0.38779756404060106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6971093.2000000002</v>
      </c>
      <c r="F36" s="6">
        <f t="shared" si="5"/>
        <v>0.6696504377309308</v>
      </c>
      <c r="G36" s="4">
        <f>G24</f>
        <v>5468304.6500000004</v>
      </c>
      <c r="H36" s="6">
        <f t="shared" si="4"/>
        <v>0.52529101210676454</v>
      </c>
      <c r="I36" s="4">
        <f>I24</f>
        <v>5430667.4700000007</v>
      </c>
      <c r="J36" s="6">
        <f t="shared" si="2"/>
        <v>0.52167554558826246</v>
      </c>
    </row>
    <row r="37" spans="1:10" x14ac:dyDescent="0.2">
      <c r="A37" s="18" t="s">
        <v>25</v>
      </c>
      <c r="B37" s="8"/>
      <c r="C37" s="3"/>
      <c r="D37" s="4">
        <f>D31</f>
        <v>367584750</v>
      </c>
      <c r="E37" s="4">
        <f>E31</f>
        <v>328289420.10000002</v>
      </c>
      <c r="F37" s="6">
        <f t="shared" si="5"/>
        <v>0.89309858502018924</v>
      </c>
      <c r="G37" s="4">
        <f>G31</f>
        <v>311861096.62999994</v>
      </c>
      <c r="H37" s="6">
        <f t="shared" si="4"/>
        <v>0.84840597067751022</v>
      </c>
      <c r="I37" s="4">
        <f>I31</f>
        <v>307072535.21000004</v>
      </c>
      <c r="J37" s="6">
        <f t="shared" si="2"/>
        <v>0.8353788757830678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2020-10-20T12:23:07Z</dcterms:modified>
</cp:coreProperties>
</file>