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0355" windowHeight="9075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<sst xmlns="http://schemas.openxmlformats.org/spreadsheetml/2006/main" count="207" uniqueCount="45">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</sst>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0.1295357319171791</c:v>
                </c:pt>
                <c:pt idx="1">
                  <c:v>3.9441679173555171E-2</c:v>
                </c:pt>
                <c:pt idx="2">
                  <c:v>3.926289114580931E-2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0.35922941711719614</c:v>
                </c:pt>
                <c:pt idx="1">
                  <c:v>0.32380571052363</c:v>
                </c:pt>
                <c:pt idx="2">
                  <c:v>0.30943011486883731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0.32273552741077383</c:v>
                </c:pt>
                <c:pt idx="1">
                  <c:v>0.23479490658980887</c:v>
                </c:pt>
                <c:pt idx="2">
                  <c:v>0.22272818801661418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0.40422111073064726</c:v>
                </c:pt>
                <c:pt idx="1">
                  <c:v>0.22297702649753753</c:v>
                </c:pt>
                <c:pt idx="2">
                  <c:v>0.21580054592322229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0.52376390643001036</c:v>
                </c:pt>
                <c:pt idx="1">
                  <c:v>0.32199345724723843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0.58508788664134859</c:v>
                </c:pt>
                <c:pt idx="1">
                  <c:v>0.41138516706972994</c:v>
                </c:pt>
                <c:pt idx="2">
                  <c:v>0.33400776544851535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0.66432505240523654</c:v>
                </c:pt>
                <c:pt idx="1">
                  <c:v>0.41391865547686169</c:v>
                </c:pt>
                <c:pt idx="2">
                  <c:v>0.37749396852142608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0.78006848341827606</c:v>
                </c:pt>
                <c:pt idx="1">
                  <c:v>0.75523877247547622</c:v>
                </c:pt>
                <c:pt idx="2">
                  <c:v>0.75341791923660706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0.72977534276339018</c:v>
                </c:pt>
                <c:pt idx="1">
                  <c:v>0.42121474811270548</c:v>
                </c:pt>
                <c:pt idx="2">
                  <c:v>0.41216135933239162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0.90784135222049811</c:v>
                </c:pt>
                <c:pt idx="1">
                  <c:v>0.86952932690805762</c:v>
                </c:pt>
                <c:pt idx="2">
                  <c:v>0.85970203987651794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0.9342649739452048</c:v>
                </c:pt>
                <c:pt idx="1">
                  <c:v>0.81413929464117185</c:v>
                </c:pt>
                <c:pt idx="2">
                  <c:v>0.80065728811945636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0.89767344551185124</c:v>
                </c:pt>
                <c:pt idx="1">
                  <c:v>0.8733783687415585</c:v>
                </c:pt>
                <c:pt idx="2">
                  <c:v>0.8635794936428145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0.55778431154092423</c:v>
                </c:pt>
                <c:pt idx="1">
                  <c:v>0.5536220585884174</c:v>
                </c:pt>
                <c:pt idx="2">
                  <c:v>0.49766190444709407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0.45150984619411366</c:v>
                </c:pt>
                <c:pt idx="1">
                  <c:v>0.22136283173649809</c:v>
                </c:pt>
                <c:pt idx="2">
                  <c:v>0.21893617021276593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0.12206165548073579</c:v>
                </c:pt>
                <c:pt idx="1">
                  <c:v>8.5521026124371999E-2</c:v>
                </c:pt>
                <c:pt idx="2">
                  <c:v>8.5521026124371999E-2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0.50759907773083146</c:v>
                </c:pt>
                <c:pt idx="1">
                  <c:v>0.49679731998046106</c:v>
                </c:pt>
                <c:pt idx="2">
                  <c:v>0.49679731998046106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0.26090258411749373</c:v>
                </c:pt>
                <c:pt idx="1">
                  <c:v>0.15949824666884965</c:v>
                </c:pt>
                <c:pt idx="2">
                  <c:v>0.15281379319172719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0.6247113726636313</c:v>
                </c:pt>
                <c:pt idx="1">
                  <c:v>0.41265206804378457</c:v>
                </c:pt>
                <c:pt idx="2">
                  <c:v>0.35575355788076957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0.66723482927264122</c:v>
                </c:pt>
                <c:pt idx="1">
                  <c:v>0.52388324914544093</c:v>
                </c:pt>
                <c:pt idx="2">
                  <c:v>0.51918022568195654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0.87883086629681995</c:v>
                </c:pt>
                <c:pt idx="1">
                  <c:v>0.84811224271409524</c:v>
                </c:pt>
                <c:pt idx="2">
                  <c:v>0.83522278358936275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>
        <v>23600</v>
      </c>
      <c r="F12" s="34">
        <f t="shared" si="0"/>
        <v>8.8388188940989654E-2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277107.88</v>
      </c>
      <c r="H13" s="34">
        <f t="shared" si="1"/>
        <v>9.320105057568763E-2</v>
      </c>
      <c r="I13" s="27">
        <v>277107.88</v>
      </c>
      <c r="J13" s="39">
        <f t="shared" si="2"/>
        <v>9.320105057568763E-2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395507.96</v>
      </c>
      <c r="F14" s="35">
        <f t="shared" si="0"/>
        <v>0.12206165548073579</v>
      </c>
      <c r="G14" s="44">
        <v>277107.88</v>
      </c>
      <c r="H14" s="35">
        <f t="shared" si="1"/>
        <v>8.5521026124371999E-2</v>
      </c>
      <c r="I14" s="28">
        <v>277107.88</v>
      </c>
      <c r="J14" s="40">
        <f t="shared" si="2"/>
        <v>8.5521026124371999E-2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16161.8</v>
      </c>
      <c r="H17" s="33">
        <f t="shared" si="1"/>
        <v>1.6813193558018302E-2</v>
      </c>
      <c r="I17" s="29">
        <v>16161.8</v>
      </c>
      <c r="J17" s="38">
        <f t="shared" si="2"/>
        <v>1.6813193558018302E-2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675223.51</v>
      </c>
      <c r="F18" s="34">
        <f t="shared" si="0"/>
        <v>7.5478122502361411E-2</v>
      </c>
      <c r="G18" s="43">
        <v>374595.08</v>
      </c>
      <c r="H18" s="34">
        <f t="shared" si="1"/>
        <v>4.1873147066549668E-2</v>
      </c>
      <c r="I18" s="27">
        <v>372823.79</v>
      </c>
      <c r="J18" s="39">
        <f t="shared" si="2"/>
        <v>4.167514797198732E-2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1283337.31</v>
      </c>
      <c r="F19" s="35">
        <f t="shared" si="0"/>
        <v>0.1295357319171791</v>
      </c>
      <c r="G19" s="44">
        <v>390756.88</v>
      </c>
      <c r="H19" s="35">
        <f t="shared" si="1"/>
        <v>3.9441679173555171E-2</v>
      </c>
      <c r="I19" s="28">
        <v>388985.59</v>
      </c>
      <c r="J19" s="40">
        <f t="shared" si="2"/>
        <v>3.926289114580931E-2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1096443.93</v>
      </c>
      <c r="F21" s="34">
        <f t="shared" si="0"/>
        <v>0.36282098559330134</v>
      </c>
      <c r="G21" s="43">
        <v>989980.27</v>
      </c>
      <c r="H21" s="34">
        <f t="shared" si="1"/>
        <v>0.32759141388955715</v>
      </c>
      <c r="I21" s="27">
        <v>939977.42</v>
      </c>
      <c r="J21" s="39">
        <f t="shared" si="2"/>
        <v>0.31104512016391811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1249513.07</v>
      </c>
      <c r="F22" s="35">
        <f t="shared" si="0"/>
        <v>0.35922941711719614</v>
      </c>
      <c r="G22" s="44">
        <v>1126298.26</v>
      </c>
      <c r="H22" s="35">
        <f t="shared" si="1"/>
        <v>0.32380571052363</v>
      </c>
      <c r="I22" s="28">
        <v>1076295.4099999999</v>
      </c>
      <c r="J22" s="40">
        <f t="shared" si="2"/>
        <v>0.30943011486883731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973717.31</v>
      </c>
      <c r="F24" s="34">
        <f t="shared" si="0"/>
        <v>0.3173599039169801</v>
      </c>
      <c r="G24" s="43">
        <v>748186.24</v>
      </c>
      <c r="H24" s="34">
        <f t="shared" si="1"/>
        <v>0.2438534375427778</v>
      </c>
      <c r="I24" s="27">
        <v>709007.27</v>
      </c>
      <c r="J24" s="39">
        <f t="shared" si="2"/>
        <v>0.23108398790162246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1047877.72</v>
      </c>
      <c r="F25" s="35">
        <f t="shared" si="0"/>
        <v>0.32273552741077383</v>
      </c>
      <c r="G25" s="44">
        <v>762346.66</v>
      </c>
      <c r="H25" s="35">
        <f t="shared" si="1"/>
        <v>0.23479490658980887</v>
      </c>
      <c r="I25" s="28">
        <v>723167.69</v>
      </c>
      <c r="J25" s="40">
        <f t="shared" si="2"/>
        <v>0.22272818801661418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1153281.3799999999</v>
      </c>
      <c r="F27" s="34">
        <f t="shared" si="0"/>
        <v>0.33801893030360936</v>
      </c>
      <c r="G27" s="43">
        <v>848493.81</v>
      </c>
      <c r="H27" s="34">
        <f t="shared" si="1"/>
        <v>0.24868776605535242</v>
      </c>
      <c r="I27" s="27">
        <v>821185.17</v>
      </c>
      <c r="J27" s="39">
        <f t="shared" si="2"/>
        <v>0.2406837893668132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1538181.38</v>
      </c>
      <c r="F28" s="35">
        <f t="shared" si="0"/>
        <v>0.40422111073064726</v>
      </c>
      <c r="G28" s="44">
        <v>848493.81</v>
      </c>
      <c r="H28" s="35">
        <f t="shared" si="1"/>
        <v>0.22297702649753753</v>
      </c>
      <c r="I28" s="28">
        <v>821185.17</v>
      </c>
      <c r="J28" s="40">
        <f t="shared" si="2"/>
        <v>0.21580054592322229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373078.94</v>
      </c>
      <c r="F30" s="34">
        <f t="shared" si="0"/>
        <v>0.53875693340322695</v>
      </c>
      <c r="G30" s="43">
        <v>261325.06</v>
      </c>
      <c r="H30" s="34">
        <f t="shared" si="1"/>
        <v>0.37737506155403544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425078.93</v>
      </c>
      <c r="F31" s="36">
        <f t="shared" si="0"/>
        <v>0.52376390643001036</v>
      </c>
      <c r="G31" s="44">
        <v>261325.06</v>
      </c>
      <c r="H31" s="36">
        <f t="shared" si="1"/>
        <v>0.32199345724723843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3198267.42</v>
      </c>
      <c r="F33" s="34">
        <f t="shared" si="0"/>
        <v>0.59609725376466938</v>
      </c>
      <c r="G33" s="43">
        <v>2227825.2400000002</v>
      </c>
      <c r="H33" s="34">
        <f t="shared" si="1"/>
        <v>0.41522497434927302</v>
      </c>
      <c r="I33" s="27">
        <v>1795533.25</v>
      </c>
      <c r="J33" s="39">
        <f t="shared" si="2"/>
        <v>0.3346538293436862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3268768.42</v>
      </c>
      <c r="F34" s="35">
        <f t="shared" si="0"/>
        <v>0.58508788664134859</v>
      </c>
      <c r="G34" s="44">
        <v>2298326.2400000002</v>
      </c>
      <c r="H34" s="35">
        <f t="shared" si="1"/>
        <v>0.41138516706972994</v>
      </c>
      <c r="I34" s="28">
        <v>1866034.25</v>
      </c>
      <c r="J34" s="40">
        <f t="shared" si="2"/>
        <v>0.33400776544851535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9313</v>
      </c>
      <c r="J35" s="39">
        <f t="shared" si="2"/>
        <v>0.10468867680616914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3634780.15</v>
      </c>
      <c r="F36" s="34">
        <f t="shared" si="0"/>
        <v>0.66096249415599262</v>
      </c>
      <c r="G36" s="43">
        <v>2302864.7799999998</v>
      </c>
      <c r="H36" s="34">
        <f t="shared" si="1"/>
        <v>0.41876184690091667</v>
      </c>
      <c r="I36" s="27">
        <v>2100192</v>
      </c>
      <c r="J36" s="39">
        <f t="shared" si="2"/>
        <v>0.38190704395875563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3712369.3</v>
      </c>
      <c r="F37" s="36">
        <f t="shared" si="0"/>
        <v>0.66432505240523654</v>
      </c>
      <c r="G37" s="44">
        <v>2313052.7799999998</v>
      </c>
      <c r="H37" s="36">
        <f t="shared" si="1"/>
        <v>0.41391865547686169</v>
      </c>
      <c r="I37" s="30">
        <v>2109505</v>
      </c>
      <c r="J37" s="41">
        <f t="shared" si="2"/>
        <v>0.37749396852142608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3619354.98</v>
      </c>
      <c r="F41" s="34">
        <f t="shared" si="0"/>
        <v>0.82588289494791334</v>
      </c>
      <c r="G41" s="43">
        <v>3501753.3</v>
      </c>
      <c r="H41" s="34">
        <f t="shared" si="1"/>
        <v>0.79904794328778683</v>
      </c>
      <c r="I41" s="27">
        <v>3493129.14</v>
      </c>
      <c r="J41" s="39">
        <f t="shared" si="2"/>
        <v>0.79708003843549902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3694660.98</v>
      </c>
      <c r="F42" s="35">
        <f t="shared" si="0"/>
        <v>0.78006848341827606</v>
      </c>
      <c r="G42" s="44">
        <v>3577059.3</v>
      </c>
      <c r="H42" s="35">
        <f t="shared" si="1"/>
        <v>0.75523877247547622</v>
      </c>
      <c r="I42" s="28">
        <v>3568435.14</v>
      </c>
      <c r="J42" s="40">
        <f t="shared" si="2"/>
        <v>0.75341791923660706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21651</v>
      </c>
      <c r="H43" s="34">
        <f t="shared" si="1"/>
        <v>5.5033768584159648E-2</v>
      </c>
      <c r="I43" s="27">
        <v>20568.75</v>
      </c>
      <c r="J43" s="39">
        <f t="shared" si="2"/>
        <v>5.2282842712365885E-2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3176863.73</v>
      </c>
      <c r="F44" s="34">
        <f t="shared" si="0"/>
        <v>0.78213699974444661</v>
      </c>
      <c r="G44" s="43">
        <v>1854939.47</v>
      </c>
      <c r="H44" s="34">
        <f t="shared" si="1"/>
        <v>0.45668209752684419</v>
      </c>
      <c r="I44" s="27">
        <v>1815687.18</v>
      </c>
      <c r="J44" s="39">
        <f t="shared" si="2"/>
        <v>0.44701826837239095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3251285.62</v>
      </c>
      <c r="F45" s="36">
        <f t="shared" si="0"/>
        <v>0.72977534276339018</v>
      </c>
      <c r="G45" s="44">
        <v>1876590.47</v>
      </c>
      <c r="H45" s="36">
        <f t="shared" si="1"/>
        <v>0.42121474811270548</v>
      </c>
      <c r="I45" s="30">
        <v>1836255.93</v>
      </c>
      <c r="J45" s="41">
        <f t="shared" si="2"/>
        <v>0.41216135933239162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22578649.329999998</v>
      </c>
      <c r="F47" s="34">
        <f t="shared" si="0"/>
        <v>0.94536665295565747</v>
      </c>
      <c r="G47" s="43">
        <v>21643512.489999998</v>
      </c>
      <c r="H47" s="34">
        <f t="shared" si="1"/>
        <v>0.90621253122031942</v>
      </c>
      <c r="I47" s="27">
        <v>21397288.329999998</v>
      </c>
      <c r="J47" s="39">
        <f t="shared" si="2"/>
        <v>0.89590314084829492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22753884.18</v>
      </c>
      <c r="F48" s="35">
        <f t="shared" si="0"/>
        <v>0.90784135222049811</v>
      </c>
      <c r="G48" s="44">
        <v>21793642.190000001</v>
      </c>
      <c r="H48" s="35">
        <f t="shared" si="1"/>
        <v>0.86952932690805762</v>
      </c>
      <c r="I48" s="28">
        <v>21547333.789999999</v>
      </c>
      <c r="J48" s="40">
        <f t="shared" si="2"/>
        <v>0.85970203987651794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24199768</v>
      </c>
      <c r="E49" s="43">
        <v>22608995.620000001</v>
      </c>
      <c r="F49" s="34">
        <f t="shared" si="0"/>
        <v>0.9342649739452048</v>
      </c>
      <c r="G49" s="43">
        <v>19701982.050000001</v>
      </c>
      <c r="H49" s="34">
        <f t="shared" si="1"/>
        <v>0.81413929464117185</v>
      </c>
      <c r="I49" s="27">
        <v>19375720.620000001</v>
      </c>
      <c r="J49" s="39">
        <f t="shared" si="2"/>
        <v>0.80065728811945636</v>
      </c>
    </row>
    <row r="50" spans="1:10" ht="13.5" customHeight="1" x14ac:dyDescent="0.2">
      <c r="A50" s="46"/>
      <c r="B50" s="49"/>
      <c r="C50" s="15" t="s">
        <v>6</v>
      </c>
      <c r="D50" s="44">
        <v>24199768</v>
      </c>
      <c r="E50" s="44">
        <v>22608995.620000001</v>
      </c>
      <c r="F50" s="35">
        <f t="shared" si="0"/>
        <v>0.9342649739452048</v>
      </c>
      <c r="G50" s="44">
        <v>19701982.050000001</v>
      </c>
      <c r="H50" s="35">
        <f t="shared" si="1"/>
        <v>0.81413929464117185</v>
      </c>
      <c r="I50" s="28">
        <v>19375720.620000001</v>
      </c>
      <c r="J50" s="40">
        <f t="shared" si="2"/>
        <v>0.80065728811945636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264647785.34999999</v>
      </c>
      <c r="F51" s="34">
        <f t="shared" si="0"/>
        <v>0.89767344551185124</v>
      </c>
      <c r="G51" s="43">
        <v>257485227.19</v>
      </c>
      <c r="H51" s="34">
        <f t="shared" si="1"/>
        <v>0.8733783687415585</v>
      </c>
      <c r="I51" s="27">
        <v>254596369.77000001</v>
      </c>
      <c r="J51" s="39">
        <f t="shared" si="2"/>
        <v>0.8635794936428145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264647785.34999999</v>
      </c>
      <c r="F52" s="35">
        <f t="shared" si="0"/>
        <v>0.89767344551185124</v>
      </c>
      <c r="G52" s="44">
        <v>257485227.19</v>
      </c>
      <c r="H52" s="35">
        <f t="shared" si="1"/>
        <v>0.8733783687415585</v>
      </c>
      <c r="I52" s="28">
        <v>254596369.77000001</v>
      </c>
      <c r="J52" s="40">
        <f t="shared" si="2"/>
        <v>0.8635794936428145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22780134</v>
      </c>
      <c r="E53" s="43">
        <v>12706401.359999999</v>
      </c>
      <c r="F53" s="34">
        <f t="shared" si="0"/>
        <v>0.55778431154092423</v>
      </c>
      <c r="G53" s="43">
        <v>12611584.68</v>
      </c>
      <c r="H53" s="34">
        <f t="shared" si="1"/>
        <v>0.5536220585884174</v>
      </c>
      <c r="I53" s="27">
        <v>11336804.869999999</v>
      </c>
      <c r="J53" s="39">
        <f t="shared" si="2"/>
        <v>0.49766190444709407</v>
      </c>
    </row>
    <row r="54" spans="1:10" ht="13.5" customHeight="1" x14ac:dyDescent="0.2">
      <c r="A54" s="46"/>
      <c r="B54" s="49"/>
      <c r="C54" s="15" t="s">
        <v>6</v>
      </c>
      <c r="D54" s="44">
        <v>22780134</v>
      </c>
      <c r="E54" s="44">
        <v>12706401.359999999</v>
      </c>
      <c r="F54" s="35">
        <f t="shared" si="0"/>
        <v>0.55778431154092423</v>
      </c>
      <c r="G54" s="44">
        <v>12611584.68</v>
      </c>
      <c r="H54" s="35">
        <f t="shared" si="1"/>
        <v>0.5536220585884174</v>
      </c>
      <c r="I54" s="28">
        <v>11336804.869999999</v>
      </c>
      <c r="J54" s="40">
        <f t="shared" si="2"/>
        <v>0.49766190444709407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327757.77</v>
      </c>
      <c r="F55" s="34">
        <f t="shared" si="0"/>
        <v>0.45150984619411366</v>
      </c>
      <c r="G55" s="43">
        <v>160690.6</v>
      </c>
      <c r="H55" s="34">
        <f t="shared" si="1"/>
        <v>0.22136283173649809</v>
      </c>
      <c r="I55" s="27">
        <v>158929.04999999999</v>
      </c>
      <c r="J55" s="39">
        <f t="shared" si="2"/>
        <v>0.21893617021276593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327757.77</v>
      </c>
      <c r="F56" s="36">
        <f t="shared" si="0"/>
        <v>0.45150984619411366</v>
      </c>
      <c r="G56" s="44">
        <v>160690.6</v>
      </c>
      <c r="H56" s="36">
        <f t="shared" si="1"/>
        <v>0.22136283173649809</v>
      </c>
      <c r="I56" s="30">
        <v>158929.04999999999</v>
      </c>
      <c r="J56" s="41">
        <f t="shared" si="2"/>
        <v>0.21893617021276593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348212556.58999997</v>
      </c>
      <c r="F57" s="37">
        <f t="shared" si="0"/>
        <v>0.82584923367618956</v>
      </c>
      <c r="G57" s="31">
        <v>330782810.28000003</v>
      </c>
      <c r="H57" s="37">
        <f t="shared" si="1"/>
        <v>0.78451142904833315</v>
      </c>
      <c r="I57" s="31">
        <v>325218003.47000003</v>
      </c>
      <c r="J57" s="42">
        <f t="shared" si="2"/>
        <v>0.77131348040282888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395507.96</v>
      </c>
      <c r="F6" s="6">
        <f t="shared" si="0"/>
        <v>0.12206165548073579</v>
      </c>
      <c r="G6" s="4">
        <f>'Execução - LOA 2020'!G14</f>
        <v>277107.88</v>
      </c>
      <c r="H6" s="6">
        <f t="shared" si="1"/>
        <v>8.5521026124371999E-2</v>
      </c>
      <c r="I6" s="4">
        <f>'Execução - LOA 2020'!I14</f>
        <v>277107.88</v>
      </c>
      <c r="J6" s="6">
        <f t="shared" si="2"/>
        <v>8.5521026124371999E-2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5696659.5800000001</v>
      </c>
      <c r="F8" s="6">
        <f t="shared" si="0"/>
        <v>0.50759907773083146</v>
      </c>
      <c r="G8" s="17">
        <f>SUM(G3:G7)</f>
        <v>5575434.1099999994</v>
      </c>
      <c r="H8" s="6">
        <f t="shared" si="1"/>
        <v>0.49679731998046106</v>
      </c>
      <c r="I8" s="17">
        <f>SUM(I3:I7)</f>
        <v>5575434.1099999994</v>
      </c>
      <c r="J8" s="6">
        <f t="shared" si="2"/>
        <v>0.49679731998046106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1283337.31</v>
      </c>
      <c r="F10" s="6">
        <f t="shared" ref="F10:F15" si="3">E10/D10</f>
        <v>0.1295357319171791</v>
      </c>
      <c r="G10" s="4">
        <f>'Execução - LOA 2020'!G19</f>
        <v>390756.88</v>
      </c>
      <c r="H10" s="6">
        <f>G10/D10</f>
        <v>3.9441679173555171E-2</v>
      </c>
      <c r="I10" s="4">
        <f>'Execução - LOA 2020'!I19</f>
        <v>388985.59</v>
      </c>
      <c r="J10" s="6">
        <f t="shared" si="2"/>
        <v>3.926289114580931E-2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1249513.07</v>
      </c>
      <c r="F11" s="6">
        <f t="shared" si="3"/>
        <v>0.35922941711719614</v>
      </c>
      <c r="G11" s="4">
        <f>'Execução - LOA 2020'!G22</f>
        <v>1126298.26</v>
      </c>
      <c r="H11" s="6">
        <f t="shared" ref="H11:H37" si="4">G11/D11</f>
        <v>0.32380571052363</v>
      </c>
      <c r="I11" s="4">
        <f>'Execução - LOA 2020'!I22</f>
        <v>1076295.4099999999</v>
      </c>
      <c r="J11" s="6">
        <f t="shared" si="2"/>
        <v>0.30943011486883731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1047877.72</v>
      </c>
      <c r="F12" s="6">
        <f t="shared" si="3"/>
        <v>0.32273552741077383</v>
      </c>
      <c r="G12" s="4">
        <f>'Execução - LOA 2020'!G25</f>
        <v>762346.66</v>
      </c>
      <c r="H12" s="6">
        <f t="shared" si="4"/>
        <v>0.23479490658980887</v>
      </c>
      <c r="I12" s="4">
        <f>'Execução - LOA 2020'!I25</f>
        <v>723167.69</v>
      </c>
      <c r="J12" s="6">
        <f t="shared" si="2"/>
        <v>0.22272818801661418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1538181.38</v>
      </c>
      <c r="F13" s="6">
        <f t="shared" si="3"/>
        <v>0.40422111073064726</v>
      </c>
      <c r="G13" s="4">
        <f>'Execução - LOA 2020'!G28</f>
        <v>848493.81</v>
      </c>
      <c r="H13" s="6">
        <f t="shared" si="4"/>
        <v>0.22297702649753753</v>
      </c>
      <c r="I13" s="4">
        <f>'Execução - LOA 2020'!I28</f>
        <v>821185.17</v>
      </c>
      <c r="J13" s="6">
        <f t="shared" si="2"/>
        <v>0.21580054592322229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425078.93</v>
      </c>
      <c r="F14" s="6">
        <f t="shared" si="3"/>
        <v>0.52376390643001036</v>
      </c>
      <c r="G14" s="4">
        <f>'Execução - LOA 2020'!G31</f>
        <v>261325.06</v>
      </c>
      <c r="H14" s="6">
        <f t="shared" si="4"/>
        <v>0.32199345724723843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5543988.4099999992</v>
      </c>
      <c r="F15" s="6">
        <f t="shared" si="3"/>
        <v>0.26090258411749373</v>
      </c>
      <c r="G15" s="4">
        <f>SUM(G10:G14)</f>
        <v>3389220.6700000004</v>
      </c>
      <c r="H15" s="6">
        <f t="shared" si="4"/>
        <v>0.15949824666884965</v>
      </c>
      <c r="I15" s="4">
        <f>SUM(I10:I14)</f>
        <v>3247180.94</v>
      </c>
      <c r="J15" s="6">
        <f t="shared" si="2"/>
        <v>0.15281379319172719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3268768.42</v>
      </c>
      <c r="F17" s="6">
        <f t="shared" ref="F17:F37" si="5">E17/D17</f>
        <v>0.58508788664134859</v>
      </c>
      <c r="G17" s="4">
        <f>'Execução - LOA 2020'!G34</f>
        <v>2298326.2400000002</v>
      </c>
      <c r="H17" s="6">
        <f t="shared" si="4"/>
        <v>0.41138516706972994</v>
      </c>
      <c r="I17" s="4">
        <f>'Execução - LOA 2020'!I34</f>
        <v>1866034.25</v>
      </c>
      <c r="J17" s="6">
        <f t="shared" si="2"/>
        <v>0.33400776544851535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3712369.3</v>
      </c>
      <c r="F18" s="6">
        <f t="shared" si="5"/>
        <v>0.66432505240523654</v>
      </c>
      <c r="G18" s="4">
        <f>'Execução - LOA 2020'!G37</f>
        <v>2313052.7799999998</v>
      </c>
      <c r="H18" s="6">
        <f t="shared" si="4"/>
        <v>0.41391865547686169</v>
      </c>
      <c r="I18" s="4">
        <f>'Execução - LOA 2020'!I37</f>
        <v>2109505</v>
      </c>
      <c r="J18" s="6">
        <f t="shared" si="2"/>
        <v>0.37749396852142608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6981137.7199999997</v>
      </c>
      <c r="F19" s="6">
        <f>E19/D19</f>
        <v>0.6247113726636313</v>
      </c>
      <c r="G19" s="4">
        <f>SUM(G17:G18)</f>
        <v>4611379.0199999996</v>
      </c>
      <c r="H19" s="6">
        <f t="shared" si="4"/>
        <v>0.41265206804378457</v>
      </c>
      <c r="I19" s="4">
        <f>SUM(I17:I18)</f>
        <v>3975539.25</v>
      </c>
      <c r="J19" s="6">
        <f t="shared" si="2"/>
        <v>0.35575355788076957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3694660.98</v>
      </c>
      <c r="F22" s="6">
        <f t="shared" si="5"/>
        <v>0.78006848341827606</v>
      </c>
      <c r="G22" s="4">
        <f>'Execução - LOA 2020'!G42</f>
        <v>3577059.3</v>
      </c>
      <c r="H22" s="6">
        <f t="shared" si="4"/>
        <v>0.75523877247547622</v>
      </c>
      <c r="I22" s="4">
        <f>'Execução - LOA 2020'!I42</f>
        <v>3568435.14</v>
      </c>
      <c r="J22" s="6">
        <f t="shared" si="2"/>
        <v>0.75341791923660706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3251285.62</v>
      </c>
      <c r="F23" s="6">
        <f t="shared" si="5"/>
        <v>0.72977534276339018</v>
      </c>
      <c r="G23" s="4">
        <f>'Execução - LOA 2020'!G45</f>
        <v>1876590.47</v>
      </c>
      <c r="H23" s="6">
        <f t="shared" si="4"/>
        <v>0.42121474811270548</v>
      </c>
      <c r="I23" s="4">
        <f>'Execução - LOA 2020'!I45</f>
        <v>1836255.93</v>
      </c>
      <c r="J23" s="6">
        <f t="shared" si="2"/>
        <v>0.41216135933239162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6945946.5999999996</v>
      </c>
      <c r="F24" s="6">
        <f t="shared" si="5"/>
        <v>0.66723482927264122</v>
      </c>
      <c r="G24" s="4">
        <f>SUM(G21:G23)</f>
        <v>5453649.7699999996</v>
      </c>
      <c r="H24" s="6">
        <f t="shared" si="4"/>
        <v>0.52388324914544093</v>
      </c>
      <c r="I24" s="4">
        <f>SUM(I21:I23)</f>
        <v>5404691.0700000003</v>
      </c>
      <c r="J24" s="6">
        <f t="shared" si="2"/>
        <v>0.51918022568195654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22753884.18</v>
      </c>
      <c r="F26" s="6">
        <f t="shared" si="5"/>
        <v>0.90784135222049811</v>
      </c>
      <c r="G26" s="4">
        <f>'Execução - LOA 2020'!G48</f>
        <v>21793642.190000001</v>
      </c>
      <c r="H26" s="6">
        <f t="shared" si="4"/>
        <v>0.86952932690805762</v>
      </c>
      <c r="I26" s="4">
        <f>'Execução - LOA 2020'!I48</f>
        <v>21547333.789999999</v>
      </c>
      <c r="J26" s="6">
        <f t="shared" si="2"/>
        <v>0.85970203987651794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22608995.620000001</v>
      </c>
      <c r="F27" s="6">
        <f t="shared" si="5"/>
        <v>0.9342649739452048</v>
      </c>
      <c r="G27" s="4">
        <f>'Execução - LOA 2020'!G50</f>
        <v>19701982.050000001</v>
      </c>
      <c r="H27" s="6">
        <f t="shared" si="4"/>
        <v>0.81413929464117185</v>
      </c>
      <c r="I27" s="4">
        <f>'Execução - LOA 2020'!I50</f>
        <v>19375720.620000001</v>
      </c>
      <c r="J27" s="6">
        <f t="shared" si="2"/>
        <v>0.80065728811945636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264647785.34999999</v>
      </c>
      <c r="F28" s="6">
        <f t="shared" si="5"/>
        <v>0.89767344551185124</v>
      </c>
      <c r="G28" s="4">
        <f>'Execução - LOA 2020'!G52</f>
        <v>257485227.19</v>
      </c>
      <c r="H28" s="6">
        <f t="shared" si="4"/>
        <v>0.8733783687415585</v>
      </c>
      <c r="I28" s="4">
        <f>'Execução - LOA 2020'!I52</f>
        <v>254596369.77000001</v>
      </c>
      <c r="J28" s="6">
        <f t="shared" si="2"/>
        <v>0.8635794936428145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12706401.359999999</v>
      </c>
      <c r="F29" s="6">
        <f t="shared" si="5"/>
        <v>0.55778431154092423</v>
      </c>
      <c r="G29" s="4">
        <f>'Execução - LOA 2020'!G54</f>
        <v>12611584.68</v>
      </c>
      <c r="H29" s="6">
        <f t="shared" si="4"/>
        <v>0.5536220585884174</v>
      </c>
      <c r="I29" s="4">
        <f>'Execução - LOA 2020'!I54</f>
        <v>11336804.869999999</v>
      </c>
      <c r="J29" s="6">
        <f t="shared" si="2"/>
        <v>0.49766190444709407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327757.77</v>
      </c>
      <c r="F30" s="6">
        <f t="shared" si="5"/>
        <v>0.45150984619411366</v>
      </c>
      <c r="G30" s="4">
        <f>'Execução - LOA 2020'!G56</f>
        <v>160690.6</v>
      </c>
      <c r="H30" s="6">
        <f t="shared" si="4"/>
        <v>0.22136283173649809</v>
      </c>
      <c r="I30" s="4">
        <f>'Execução - LOA 2020'!I56</f>
        <v>158929.04999999999</v>
      </c>
      <c r="J30" s="6">
        <f t="shared" si="2"/>
        <v>0.21893617021276593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323044824.27999997</v>
      </c>
      <c r="F31" s="6">
        <f t="shared" si="5"/>
        <v>0.87883086629681995</v>
      </c>
      <c r="G31" s="17">
        <f>SUM(G26:G30)</f>
        <v>311753126.71000004</v>
      </c>
      <c r="H31" s="6">
        <f t="shared" si="4"/>
        <v>0.84811224271409524</v>
      </c>
      <c r="I31" s="17">
        <f>SUM(I26:I30)</f>
        <v>307015158.10000002</v>
      </c>
      <c r="J31" s="6">
        <f t="shared" si="2"/>
        <v>0.83522278358936275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5696659.5800000001</v>
      </c>
      <c r="F33" s="6">
        <f>E33/D33</f>
        <v>0.50759907773083146</v>
      </c>
      <c r="G33" s="4">
        <f>G8</f>
        <v>5575434.1099999994</v>
      </c>
      <c r="H33" s="6">
        <f>G33/D33</f>
        <v>0.49679731998046106</v>
      </c>
      <c r="I33" s="4">
        <f>I8</f>
        <v>5575434.1099999994</v>
      </c>
      <c r="J33" s="6">
        <f t="shared" si="2"/>
        <v>0.49679731998046106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5543988.4099999992</v>
      </c>
      <c r="F34" s="6">
        <f t="shared" si="5"/>
        <v>0.26090258411749373</v>
      </c>
      <c r="G34" s="4">
        <f>G15</f>
        <v>3389220.6700000004</v>
      </c>
      <c r="H34" s="6">
        <f t="shared" si="4"/>
        <v>0.15949824666884965</v>
      </c>
      <c r="I34" s="4">
        <f>I15</f>
        <v>3247180.94</v>
      </c>
      <c r="J34" s="6">
        <f t="shared" si="2"/>
        <v>0.15281379319172719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6981137.7199999997</v>
      </c>
      <c r="F35" s="6">
        <f t="shared" si="5"/>
        <v>0.6247113726636313</v>
      </c>
      <c r="G35" s="4">
        <f>G19</f>
        <v>4611379.0199999996</v>
      </c>
      <c r="H35" s="6">
        <f t="shared" si="4"/>
        <v>0.41265206804378457</v>
      </c>
      <c r="I35" s="4">
        <f>I19</f>
        <v>3975539.25</v>
      </c>
      <c r="J35" s="6">
        <f t="shared" si="2"/>
        <v>0.35575355788076957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6945946.5999999996</v>
      </c>
      <c r="F36" s="6">
        <f t="shared" si="5"/>
        <v>0.66723482927264122</v>
      </c>
      <c r="G36" s="4">
        <f>G24</f>
        <v>5453649.7699999996</v>
      </c>
      <c r="H36" s="6">
        <f t="shared" si="4"/>
        <v>0.52388324914544093</v>
      </c>
      <c r="I36" s="4">
        <f>I24</f>
        <v>5404691.0700000003</v>
      </c>
      <c r="J36" s="6">
        <f t="shared" si="2"/>
        <v>0.51918022568195654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323044824.27999997</v>
      </c>
      <c r="F37" s="6">
        <f t="shared" si="5"/>
        <v>0.87883086629681995</v>
      </c>
      <c r="G37" s="4">
        <f>G31</f>
        <v>311753126.71000004</v>
      </c>
      <c r="H37" s="6">
        <f t="shared" si="4"/>
        <v>0.84811224271409524</v>
      </c>
      <c r="I37" s="4">
        <f>I31</f>
        <v>307015158.10000002</v>
      </c>
      <c r="J37" s="6">
        <f t="shared" si="2"/>
        <v>0.83522278358936275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2020-10-16T12:43:55Z</dcterms:modified>
</cp:coreProperties>
</file>