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Outubr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<sst xmlns="http://schemas.openxmlformats.org/spreadsheetml/2006/main" count="207" uniqueCount="45">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</sst>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0.12800062520143163</c:v>
                </c:pt>
                <c:pt idx="1">
                  <c:v>3.5438437896775553E-2</c:v>
                </c:pt>
                <c:pt idx="2">
                  <c:v>3.011950088455808E-2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0.35361649821824648</c:v>
                </c:pt>
                <c:pt idx="1">
                  <c:v>0.31631539696663474</c:v>
                </c:pt>
                <c:pt idx="2">
                  <c:v>0.30687073769914458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0.33164143717842026</c:v>
                </c:pt>
                <c:pt idx="1">
                  <c:v>0.23298435227613618</c:v>
                </c:pt>
                <c:pt idx="2">
                  <c:v>0.2217658280518236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0.40571489426449497</c:v>
                </c:pt>
                <c:pt idx="1">
                  <c:v>0.22147762447977123</c:v>
                </c:pt>
                <c:pt idx="2">
                  <c:v>0.21533789084005794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0.49935637055884474</c:v>
                </c:pt>
                <c:pt idx="1">
                  <c:v>0.31251621210347652</c:v>
                </c:pt>
                <c:pt idx="2">
                  <c:v>0.27968923772617776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0.54654157416438287</c:v>
                </c:pt>
                <c:pt idx="1">
                  <c:v>0.36548230927942815</c:v>
                </c:pt>
                <c:pt idx="2">
                  <c:v>0.33270323668347473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0.6639855162197652</c:v>
                </c:pt>
                <c:pt idx="1">
                  <c:v>0.38764159435036294</c:v>
                </c:pt>
                <c:pt idx="2">
                  <c:v>0.3743387724308192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0.77942585491843996</c:v>
                </c:pt>
                <c:pt idx="1">
                  <c:v>0.75458685408044923</c:v>
                </c:pt>
                <c:pt idx="2">
                  <c:v>0.7440733487897484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0.71792711955749555</c:v>
                </c:pt>
                <c:pt idx="1">
                  <c:v>0.41799940833011051</c:v>
                </c:pt>
                <c:pt idx="2">
                  <c:v>0.40026522567964035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0.90611092534018178</c:v>
                </c:pt>
                <c:pt idx="1">
                  <c:v>0.8641387091614442</c:v>
                </c:pt>
                <c:pt idx="2">
                  <c:v>0.85351614642405682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0.93407902174929947</c:v>
                </c:pt>
                <c:pt idx="1">
                  <c:v>0.81304619118662624</c:v>
                </c:pt>
                <c:pt idx="2">
                  <c:v>0.79918496615339452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0.89765648573559009</c:v>
                </c:pt>
                <c:pt idx="1">
                  <c:v>0.87335849717523051</c:v>
                </c:pt>
                <c:pt idx="2">
                  <c:v>0.8635794936428145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0.557082375371453</c:v>
                </c:pt>
                <c:pt idx="1">
                  <c:v>0.5528595169808922</c:v>
                </c:pt>
                <c:pt idx="2">
                  <c:v>0.49720771045508333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0.45033891020298522</c:v>
                </c:pt>
                <c:pt idx="1">
                  <c:v>0.22136283173649809</c:v>
                </c:pt>
                <c:pt idx="2">
                  <c:v>0.21856525901792909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0.66832866068675889</c:v>
                </c:pt>
                <c:pt idx="1">
                  <c:v>0.66832866068675889</c:v>
                </c:pt>
                <c:pt idx="2">
                  <c:v>0.66832866068675889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0.12206165548073579</c:v>
                </c:pt>
                <c:pt idx="1">
                  <c:v>8.5521026124371999E-2</c:v>
                </c:pt>
                <c:pt idx="2">
                  <c:v>8.5521026124371999E-2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0.50556749083157304</c:v>
                </c:pt>
                <c:pt idx="1">
                  <c:v>0.49476573308120264</c:v>
                </c:pt>
                <c:pt idx="2">
                  <c:v>0.49476573308120264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0.25996418182162151</c:v>
                </c:pt>
                <c:pt idx="1">
                  <c:v>0.15549855604424176</c:v>
                </c:pt>
                <c:pt idx="2">
                  <c:v>0.14740520825519338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0.60527081254097881</c:v>
                </c:pt>
                <c:pt idx="1">
                  <c:v>0.37656332301594064</c:v>
                </c:pt>
                <c:pt idx="2">
                  <c:v>0.35352358093494746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0.66187176562490391</c:v>
                </c:pt>
                <c:pt idx="1">
                  <c:v>0.52221057290033623</c:v>
                </c:pt>
                <c:pt idx="2">
                  <c:v>0.50983747721432215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0.87864121985474097</c:v>
                </c:pt>
                <c:pt idx="1">
                  <c:v>0.84760952588484706</c:v>
                </c:pt>
                <c:pt idx="2">
                  <c:v>0.83467518954472397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8" thickBot="1" x14ac:dyDescent="0.3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0.399999999999999" x14ac:dyDescent="0.25">
      <c r="A5" s="45" t="s">
        <v>2</v>
      </c>
      <c r="B5" s="48" t="s">
        <v>3</v>
      </c>
      <c r="C5" s="26" t="s">
        <v>4</v>
      </c>
      <c r="D5" s="43">
        <v>1832000</v>
      </c>
      <c r="E5" s="43">
        <v>523410.15</v>
      </c>
      <c r="F5" s="33">
        <f>E5/D5</f>
        <v>0.285704230349345</v>
      </c>
      <c r="G5" s="43">
        <v>523410.15</v>
      </c>
      <c r="H5" s="33">
        <f>G5/D5</f>
        <v>0.285704230349345</v>
      </c>
      <c r="I5" s="29">
        <v>523410.15</v>
      </c>
      <c r="J5" s="38">
        <f>I5/D5</f>
        <v>0.285704230349345</v>
      </c>
    </row>
    <row r="6" spans="1:10" ht="20.399999999999999" x14ac:dyDescent="0.25">
      <c r="A6" s="46"/>
      <c r="B6" s="49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5">
      <c r="A7" s="46"/>
      <c r="B7" s="49"/>
      <c r="C7" s="15" t="s">
        <v>6</v>
      </c>
      <c r="D7" s="44">
        <v>7408364</v>
      </c>
      <c r="E7" s="44">
        <v>4951221.99</v>
      </c>
      <c r="F7" s="35">
        <f t="shared" si="0"/>
        <v>0.66832866068675889</v>
      </c>
      <c r="G7" s="44">
        <v>4951221.99</v>
      </c>
      <c r="H7" s="35">
        <f t="shared" si="1"/>
        <v>0.66832866068675889</v>
      </c>
      <c r="I7" s="28">
        <v>4951221.99</v>
      </c>
      <c r="J7" s="40">
        <f t="shared" si="2"/>
        <v>0.66832866068675889</v>
      </c>
    </row>
    <row r="8" spans="1:10" ht="22.5" customHeight="1" x14ac:dyDescent="0.25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5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5">
      <c r="A12" s="46"/>
      <c r="B12" s="49" t="s">
        <v>18</v>
      </c>
      <c r="C12" s="25" t="s">
        <v>12</v>
      </c>
      <c r="D12" s="43">
        <v>267004</v>
      </c>
      <c r="E12" s="43">
        <v>23600</v>
      </c>
      <c r="F12" s="34">
        <f t="shared" si="0"/>
        <v>8.8388188940989654E-2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46"/>
      <c r="B13" s="49"/>
      <c r="C13" s="25" t="s">
        <v>4</v>
      </c>
      <c r="D13" s="43">
        <v>2973227</v>
      </c>
      <c r="E13" s="43">
        <v>371907.96</v>
      </c>
      <c r="F13" s="34">
        <f t="shared" si="0"/>
        <v>0.12508562582002652</v>
      </c>
      <c r="G13" s="43">
        <v>277107.88</v>
      </c>
      <c r="H13" s="34">
        <f t="shared" si="1"/>
        <v>9.320105057568763E-2</v>
      </c>
      <c r="I13" s="27">
        <v>277107.88</v>
      </c>
      <c r="J13" s="39">
        <f t="shared" si="2"/>
        <v>9.320105057568763E-2</v>
      </c>
    </row>
    <row r="14" spans="1:10" ht="13.5" customHeight="1" x14ac:dyDescent="0.25">
      <c r="A14" s="46"/>
      <c r="B14" s="49"/>
      <c r="C14" s="15" t="s">
        <v>6</v>
      </c>
      <c r="D14" s="44">
        <v>3240231</v>
      </c>
      <c r="E14" s="44">
        <v>395507.96</v>
      </c>
      <c r="F14" s="35">
        <f t="shared" si="0"/>
        <v>0.12206165548073579</v>
      </c>
      <c r="G14" s="44">
        <v>277107.88</v>
      </c>
      <c r="H14" s="35">
        <f t="shared" si="1"/>
        <v>8.5521026124371999E-2</v>
      </c>
      <c r="I14" s="28">
        <v>277107.88</v>
      </c>
      <c r="J14" s="40">
        <f t="shared" si="2"/>
        <v>8.5521026124371999E-2</v>
      </c>
    </row>
    <row r="15" spans="1:10" ht="22.5" customHeight="1" x14ac:dyDescent="0.25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3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5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0.399999999999999" x14ac:dyDescent="0.25">
      <c r="A18" s="46"/>
      <c r="B18" s="49"/>
      <c r="C18" s="25" t="s">
        <v>4</v>
      </c>
      <c r="D18" s="43">
        <v>8945950</v>
      </c>
      <c r="E18" s="43">
        <v>660014.89</v>
      </c>
      <c r="F18" s="34">
        <f t="shared" si="0"/>
        <v>7.3778066052235927E-2</v>
      </c>
      <c r="G18" s="43">
        <v>339144.14</v>
      </c>
      <c r="H18" s="34">
        <f t="shared" si="1"/>
        <v>3.7910354965095941E-2</v>
      </c>
      <c r="I18" s="27">
        <v>286448.33</v>
      </c>
      <c r="J18" s="39">
        <f t="shared" si="2"/>
        <v>3.2019889447180011E-2</v>
      </c>
    </row>
    <row r="19" spans="1:10" ht="13.5" customHeight="1" x14ac:dyDescent="0.25">
      <c r="A19" s="46"/>
      <c r="B19" s="49"/>
      <c r="C19" s="15" t="s">
        <v>6</v>
      </c>
      <c r="D19" s="44">
        <v>9907207</v>
      </c>
      <c r="E19" s="44">
        <v>1268128.69</v>
      </c>
      <c r="F19" s="35">
        <f t="shared" si="0"/>
        <v>0.12800062520143163</v>
      </c>
      <c r="G19" s="44">
        <v>351095.94</v>
      </c>
      <c r="H19" s="35">
        <f t="shared" si="1"/>
        <v>3.5438437896775553E-2</v>
      </c>
      <c r="I19" s="28">
        <v>298400.13</v>
      </c>
      <c r="J19" s="40">
        <f t="shared" si="2"/>
        <v>3.011950088455808E-2</v>
      </c>
    </row>
    <row r="20" spans="1:10" ht="22.5" customHeight="1" x14ac:dyDescent="0.25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0.399999999999999" x14ac:dyDescent="0.25">
      <c r="A21" s="46"/>
      <c r="B21" s="49"/>
      <c r="C21" s="25" t="s">
        <v>4</v>
      </c>
      <c r="D21" s="43">
        <v>3021997</v>
      </c>
      <c r="E21" s="43">
        <v>1076920.43</v>
      </c>
      <c r="F21" s="34">
        <f t="shared" si="0"/>
        <v>0.35636052252864575</v>
      </c>
      <c r="G21" s="43">
        <v>963926.6</v>
      </c>
      <c r="H21" s="34">
        <f t="shared" si="1"/>
        <v>0.31897007177704012</v>
      </c>
      <c r="I21" s="27">
        <v>938855.6</v>
      </c>
      <c r="J21" s="39">
        <f t="shared" si="2"/>
        <v>0.31067390205880413</v>
      </c>
    </row>
    <row r="22" spans="1:10" ht="13.5" customHeight="1" x14ac:dyDescent="0.25">
      <c r="A22" s="46"/>
      <c r="B22" s="49"/>
      <c r="C22" s="15" t="s">
        <v>6</v>
      </c>
      <c r="D22" s="44">
        <v>3478315</v>
      </c>
      <c r="E22" s="44">
        <v>1229989.57</v>
      </c>
      <c r="F22" s="35">
        <f t="shared" si="0"/>
        <v>0.35361649821824648</v>
      </c>
      <c r="G22" s="44">
        <v>1100244.5900000001</v>
      </c>
      <c r="H22" s="35">
        <f t="shared" si="1"/>
        <v>0.31631539696663474</v>
      </c>
      <c r="I22" s="28">
        <v>1067393.0900000001</v>
      </c>
      <c r="J22" s="40">
        <f t="shared" si="2"/>
        <v>0.30687073769914458</v>
      </c>
    </row>
    <row r="23" spans="1:10" ht="22.5" customHeight="1" x14ac:dyDescent="0.25">
      <c r="A23" s="46"/>
      <c r="B23" s="49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0.399999999999999" x14ac:dyDescent="0.25">
      <c r="A24" s="46"/>
      <c r="B24" s="49"/>
      <c r="C24" s="25" t="s">
        <v>4</v>
      </c>
      <c r="D24" s="43">
        <v>3068180</v>
      </c>
      <c r="E24" s="43">
        <v>1002633.57</v>
      </c>
      <c r="F24" s="34">
        <f t="shared" si="0"/>
        <v>0.32678446831672192</v>
      </c>
      <c r="G24" s="43">
        <v>742307.62</v>
      </c>
      <c r="H24" s="34">
        <f t="shared" si="1"/>
        <v>0.24193744174070622</v>
      </c>
      <c r="I24" s="27">
        <v>705882.62</v>
      </c>
      <c r="J24" s="39">
        <f t="shared" si="2"/>
        <v>0.23006558285367873</v>
      </c>
    </row>
    <row r="25" spans="1:10" ht="13.5" customHeight="1" x14ac:dyDescent="0.25">
      <c r="A25" s="46"/>
      <c r="B25" s="49"/>
      <c r="C25" s="15" t="s">
        <v>6</v>
      </c>
      <c r="D25" s="44">
        <v>3246862</v>
      </c>
      <c r="E25" s="44">
        <v>1076793.98</v>
      </c>
      <c r="F25" s="35">
        <f t="shared" si="0"/>
        <v>0.33164143717842026</v>
      </c>
      <c r="G25" s="44">
        <v>756468.04</v>
      </c>
      <c r="H25" s="35">
        <f t="shared" si="1"/>
        <v>0.23298435227613618</v>
      </c>
      <c r="I25" s="28">
        <v>720043.04</v>
      </c>
      <c r="J25" s="40">
        <f t="shared" si="2"/>
        <v>0.2217658280518236</v>
      </c>
    </row>
    <row r="26" spans="1:10" ht="22.5" customHeight="1" x14ac:dyDescent="0.25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46"/>
      <c r="B27" s="49"/>
      <c r="C27" s="25" t="s">
        <v>4</v>
      </c>
      <c r="D27" s="43">
        <v>3411884</v>
      </c>
      <c r="E27" s="43">
        <v>1158965.67</v>
      </c>
      <c r="F27" s="34">
        <f t="shared" si="0"/>
        <v>0.33968495705012242</v>
      </c>
      <c r="G27" s="43">
        <v>842788.14</v>
      </c>
      <c r="H27" s="34">
        <f t="shared" si="1"/>
        <v>0.24701547297622076</v>
      </c>
      <c r="I27" s="27">
        <v>819424.63</v>
      </c>
      <c r="J27" s="39">
        <f t="shared" si="2"/>
        <v>0.240167787064273</v>
      </c>
    </row>
    <row r="28" spans="1:10" ht="13.5" customHeight="1" x14ac:dyDescent="0.25">
      <c r="A28" s="46"/>
      <c r="B28" s="49"/>
      <c r="C28" s="15" t="s">
        <v>6</v>
      </c>
      <c r="D28" s="44">
        <v>3805297</v>
      </c>
      <c r="E28" s="44">
        <v>1543865.67</v>
      </c>
      <c r="F28" s="35">
        <f t="shared" si="0"/>
        <v>0.40571489426449497</v>
      </c>
      <c r="G28" s="44">
        <v>842788.14</v>
      </c>
      <c r="H28" s="35">
        <f t="shared" si="1"/>
        <v>0.22147762447977123</v>
      </c>
      <c r="I28" s="28">
        <v>819424.63</v>
      </c>
      <c r="J28" s="40">
        <f t="shared" si="2"/>
        <v>0.21533789084005794</v>
      </c>
    </row>
    <row r="29" spans="1:10" ht="22.5" customHeight="1" x14ac:dyDescent="0.25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0.399999999999999" x14ac:dyDescent="0.25">
      <c r="A30" s="46"/>
      <c r="B30" s="49"/>
      <c r="C30" s="25" t="s">
        <v>4</v>
      </c>
      <c r="D30" s="43">
        <v>692481</v>
      </c>
      <c r="E30" s="43">
        <v>353270.15</v>
      </c>
      <c r="F30" s="34">
        <f t="shared" si="0"/>
        <v>0.51015139765567574</v>
      </c>
      <c r="G30" s="43">
        <v>253633.47</v>
      </c>
      <c r="H30" s="34">
        <f t="shared" si="1"/>
        <v>0.3662677676355019</v>
      </c>
      <c r="I30" s="27">
        <v>226991.59</v>
      </c>
      <c r="J30" s="39">
        <f t="shared" si="2"/>
        <v>0.32779468317542287</v>
      </c>
    </row>
    <row r="31" spans="1:10" ht="13.5" customHeight="1" thickBot="1" x14ac:dyDescent="0.3">
      <c r="A31" s="47"/>
      <c r="B31" s="50"/>
      <c r="C31" s="21" t="s">
        <v>6</v>
      </c>
      <c r="D31" s="44">
        <v>811585</v>
      </c>
      <c r="E31" s="44">
        <v>405270.14</v>
      </c>
      <c r="F31" s="36">
        <f t="shared" si="0"/>
        <v>0.49935637055884474</v>
      </c>
      <c r="G31" s="44">
        <v>253633.47</v>
      </c>
      <c r="H31" s="36">
        <f t="shared" si="1"/>
        <v>0.31251621210347652</v>
      </c>
      <c r="I31" s="30">
        <v>226991.59</v>
      </c>
      <c r="J31" s="41">
        <f t="shared" si="2"/>
        <v>0.27968923772617776</v>
      </c>
    </row>
    <row r="32" spans="1:10" ht="22.5" customHeight="1" x14ac:dyDescent="0.25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61188</v>
      </c>
      <c r="J32" s="38">
        <f t="shared" si="2"/>
        <v>0.27630117315559888</v>
      </c>
    </row>
    <row r="33" spans="1:10" ht="20.399999999999999" x14ac:dyDescent="0.25">
      <c r="A33" s="46"/>
      <c r="B33" s="49"/>
      <c r="C33" s="25" t="s">
        <v>4</v>
      </c>
      <c r="D33" s="43">
        <v>5365345</v>
      </c>
      <c r="E33" s="43">
        <v>2982916.92</v>
      </c>
      <c r="F33" s="34">
        <f t="shared" si="0"/>
        <v>0.55595994665767068</v>
      </c>
      <c r="G33" s="43">
        <v>1971375.2</v>
      </c>
      <c r="H33" s="34">
        <f t="shared" si="1"/>
        <v>0.36742748136419934</v>
      </c>
      <c r="I33" s="27">
        <v>1797558.11</v>
      </c>
      <c r="J33" s="39">
        <f t="shared" si="2"/>
        <v>0.33503122539184343</v>
      </c>
    </row>
    <row r="34" spans="1:10" ht="13.5" customHeight="1" x14ac:dyDescent="0.25">
      <c r="A34" s="46"/>
      <c r="B34" s="49"/>
      <c r="C34" s="15" t="s">
        <v>6</v>
      </c>
      <c r="D34" s="44">
        <v>5586799</v>
      </c>
      <c r="E34" s="44">
        <v>3053417.92</v>
      </c>
      <c r="F34" s="35">
        <f t="shared" si="0"/>
        <v>0.54654157416438287</v>
      </c>
      <c r="G34" s="44">
        <v>2041876.2</v>
      </c>
      <c r="H34" s="35">
        <f t="shared" si="1"/>
        <v>0.36548230927942815</v>
      </c>
      <c r="I34" s="28">
        <v>1858746.11</v>
      </c>
      <c r="J34" s="40">
        <f t="shared" si="2"/>
        <v>0.33270323668347473</v>
      </c>
    </row>
    <row r="35" spans="1:10" ht="22.5" customHeight="1" x14ac:dyDescent="0.25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9313</v>
      </c>
      <c r="H35" s="34">
        <f t="shared" si="1"/>
        <v>0.10468867680616914</v>
      </c>
      <c r="I35" s="27"/>
      <c r="J35" s="39">
        <f t="shared" si="2"/>
        <v>0</v>
      </c>
    </row>
    <row r="36" spans="1:10" ht="20.399999999999999" x14ac:dyDescent="0.25">
      <c r="A36" s="46"/>
      <c r="B36" s="49"/>
      <c r="C36" s="25" t="s">
        <v>4</v>
      </c>
      <c r="D36" s="43">
        <v>5499223</v>
      </c>
      <c r="E36" s="43">
        <v>3632882.76</v>
      </c>
      <c r="F36" s="34">
        <f t="shared" si="0"/>
        <v>0.66061746541284105</v>
      </c>
      <c r="G36" s="43">
        <v>2156898.7799999998</v>
      </c>
      <c r="H36" s="34">
        <f t="shared" si="1"/>
        <v>0.39221882436846073</v>
      </c>
      <c r="I36" s="27">
        <v>2091873.19</v>
      </c>
      <c r="J36" s="39">
        <f t="shared" si="2"/>
        <v>0.38039431934293261</v>
      </c>
    </row>
    <row r="37" spans="1:10" ht="13.5" customHeight="1" thickBot="1" x14ac:dyDescent="0.3">
      <c r="A37" s="47"/>
      <c r="B37" s="50"/>
      <c r="C37" s="21" t="s">
        <v>6</v>
      </c>
      <c r="D37" s="44">
        <v>5588182</v>
      </c>
      <c r="E37" s="44">
        <v>3710471.91</v>
      </c>
      <c r="F37" s="36">
        <f t="shared" si="0"/>
        <v>0.6639855162197652</v>
      </c>
      <c r="G37" s="44">
        <v>2166211.7799999998</v>
      </c>
      <c r="H37" s="36">
        <f t="shared" si="1"/>
        <v>0.38764159435036294</v>
      </c>
      <c r="I37" s="30">
        <v>2091873.19</v>
      </c>
      <c r="J37" s="41">
        <f t="shared" si="2"/>
        <v>0.3743387724308192</v>
      </c>
    </row>
    <row r="38" spans="1:10" ht="22.5" customHeight="1" x14ac:dyDescent="0.25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54037.279999999999</v>
      </c>
      <c r="J40" s="39">
        <f t="shared" si="2"/>
        <v>0.15268132526375869</v>
      </c>
    </row>
    <row r="41" spans="1:10" ht="20.399999999999999" x14ac:dyDescent="0.25">
      <c r="A41" s="46"/>
      <c r="B41" s="49"/>
      <c r="C41" s="25" t="s">
        <v>4</v>
      </c>
      <c r="D41" s="43">
        <v>4382407</v>
      </c>
      <c r="E41" s="43">
        <v>3616311.28</v>
      </c>
      <c r="F41" s="34">
        <f t="shared" si="0"/>
        <v>0.8251883679448303</v>
      </c>
      <c r="G41" s="43">
        <v>3498665.6</v>
      </c>
      <c r="H41" s="34">
        <f t="shared" si="1"/>
        <v>0.79834337614009843</v>
      </c>
      <c r="I41" s="27">
        <v>3470138.9</v>
      </c>
      <c r="J41" s="39">
        <f t="shared" si="2"/>
        <v>0.79183400811471871</v>
      </c>
    </row>
    <row r="42" spans="1:10" ht="13.5" customHeight="1" x14ac:dyDescent="0.25">
      <c r="A42" s="46"/>
      <c r="B42" s="49"/>
      <c r="C42" s="15" t="s">
        <v>6</v>
      </c>
      <c r="D42" s="44">
        <v>4736329</v>
      </c>
      <c r="E42" s="44">
        <v>3691617.28</v>
      </c>
      <c r="F42" s="35">
        <f t="shared" si="0"/>
        <v>0.77942585491843996</v>
      </c>
      <c r="G42" s="44">
        <v>3573971.6</v>
      </c>
      <c r="H42" s="35">
        <f t="shared" si="1"/>
        <v>0.75458685408044923</v>
      </c>
      <c r="I42" s="28">
        <v>3524176.18</v>
      </c>
      <c r="J42" s="40">
        <f t="shared" si="2"/>
        <v>0.7440733487897484</v>
      </c>
    </row>
    <row r="43" spans="1:10" ht="22.5" customHeight="1" x14ac:dyDescent="0.25">
      <c r="A43" s="46"/>
      <c r="B43" s="49" t="s">
        <v>24</v>
      </c>
      <c r="C43" s="25" t="s">
        <v>12</v>
      </c>
      <c r="D43" s="43">
        <v>393413</v>
      </c>
      <c r="E43" s="43">
        <v>67621.89</v>
      </c>
      <c r="F43" s="34">
        <f t="shared" si="0"/>
        <v>0.17188524527659227</v>
      </c>
      <c r="G43" s="43">
        <v>21651</v>
      </c>
      <c r="H43" s="34">
        <f t="shared" si="1"/>
        <v>5.5033768584159648E-2</v>
      </c>
      <c r="I43" s="27">
        <v>2983.05</v>
      </c>
      <c r="J43" s="39">
        <f t="shared" si="2"/>
        <v>7.5824896482831021E-3</v>
      </c>
    </row>
    <row r="44" spans="1:10" ht="20.399999999999999" x14ac:dyDescent="0.25">
      <c r="A44" s="46"/>
      <c r="B44" s="49"/>
      <c r="C44" s="25" t="s">
        <v>4</v>
      </c>
      <c r="D44" s="43">
        <v>4061774</v>
      </c>
      <c r="E44" s="43">
        <v>3130877.68</v>
      </c>
      <c r="F44" s="34">
        <f t="shared" si="0"/>
        <v>0.77081533339865782</v>
      </c>
      <c r="G44" s="43">
        <v>1840614.53</v>
      </c>
      <c r="H44" s="34">
        <f t="shared" si="1"/>
        <v>0.45315532818911147</v>
      </c>
      <c r="I44" s="27">
        <v>1780273.38</v>
      </c>
      <c r="J44" s="39">
        <f t="shared" si="2"/>
        <v>0.43829946717862683</v>
      </c>
    </row>
    <row r="45" spans="1:10" ht="13.5" customHeight="1" thickBot="1" x14ac:dyDescent="0.3">
      <c r="A45" s="47"/>
      <c r="B45" s="50"/>
      <c r="C45" s="21" t="s">
        <v>6</v>
      </c>
      <c r="D45" s="44">
        <v>4455187</v>
      </c>
      <c r="E45" s="44">
        <v>3198499.57</v>
      </c>
      <c r="F45" s="36">
        <f t="shared" si="0"/>
        <v>0.71792711955749555</v>
      </c>
      <c r="G45" s="44">
        <v>1862265.53</v>
      </c>
      <c r="H45" s="36">
        <f t="shared" si="1"/>
        <v>0.41799940833011051</v>
      </c>
      <c r="I45" s="30">
        <v>1783256.43</v>
      </c>
      <c r="J45" s="41">
        <f t="shared" si="2"/>
        <v>0.40026522567964035</v>
      </c>
    </row>
    <row r="46" spans="1:10" ht="22.5" customHeight="1" x14ac:dyDescent="0.25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0.399999999999999" x14ac:dyDescent="0.25">
      <c r="A47" s="46"/>
      <c r="B47" s="49"/>
      <c r="C47" s="25" t="s">
        <v>4</v>
      </c>
      <c r="D47" s="43">
        <v>23883484</v>
      </c>
      <c r="E47" s="43">
        <v>22535278.390000001</v>
      </c>
      <c r="F47" s="34">
        <f t="shared" si="0"/>
        <v>0.94355071437651228</v>
      </c>
      <c r="G47" s="43">
        <v>21508403.539999999</v>
      </c>
      <c r="H47" s="34">
        <f t="shared" si="1"/>
        <v>0.90055552782835202</v>
      </c>
      <c r="I47" s="27">
        <v>21242246.809999999</v>
      </c>
      <c r="J47" s="39">
        <f t="shared" si="2"/>
        <v>0.88941156198149307</v>
      </c>
    </row>
    <row r="48" spans="1:10" ht="13.5" customHeight="1" x14ac:dyDescent="0.25">
      <c r="A48" s="46"/>
      <c r="B48" s="49"/>
      <c r="C48" s="15" t="s">
        <v>6</v>
      </c>
      <c r="D48" s="44">
        <v>25063723</v>
      </c>
      <c r="E48" s="44">
        <v>22710513.239999998</v>
      </c>
      <c r="F48" s="35">
        <f t="shared" si="0"/>
        <v>0.90611092534018178</v>
      </c>
      <c r="G48" s="44">
        <v>21658533.239999998</v>
      </c>
      <c r="H48" s="35">
        <f t="shared" si="1"/>
        <v>0.8641387091614442</v>
      </c>
      <c r="I48" s="28">
        <v>21392292.27</v>
      </c>
      <c r="J48" s="40">
        <f t="shared" si="2"/>
        <v>0.85351614642405682</v>
      </c>
    </row>
    <row r="49" spans="1:10" ht="22.5" customHeight="1" x14ac:dyDescent="0.25">
      <c r="A49" s="46"/>
      <c r="B49" s="49" t="s">
        <v>27</v>
      </c>
      <c r="C49" s="25" t="s">
        <v>4</v>
      </c>
      <c r="D49" s="43">
        <v>24199768</v>
      </c>
      <c r="E49" s="43">
        <v>22604495.620000001</v>
      </c>
      <c r="F49" s="34">
        <f t="shared" si="0"/>
        <v>0.93407902174929947</v>
      </c>
      <c r="G49" s="43">
        <v>19675529.199999999</v>
      </c>
      <c r="H49" s="34">
        <f t="shared" si="1"/>
        <v>0.81304619118662624</v>
      </c>
      <c r="I49" s="27">
        <v>19340090.77</v>
      </c>
      <c r="J49" s="39">
        <f t="shared" si="2"/>
        <v>0.79918496615339452</v>
      </c>
    </row>
    <row r="50" spans="1:10" ht="13.5" customHeight="1" x14ac:dyDescent="0.25">
      <c r="A50" s="46"/>
      <c r="B50" s="49"/>
      <c r="C50" s="15" t="s">
        <v>6</v>
      </c>
      <c r="D50" s="44">
        <v>24199768</v>
      </c>
      <c r="E50" s="44">
        <v>22604495.620000001</v>
      </c>
      <c r="F50" s="35">
        <f t="shared" si="0"/>
        <v>0.93407902174929947</v>
      </c>
      <c r="G50" s="44">
        <v>19675529.199999999</v>
      </c>
      <c r="H50" s="35">
        <f t="shared" si="1"/>
        <v>0.81304619118662624</v>
      </c>
      <c r="I50" s="28">
        <v>19340090.77</v>
      </c>
      <c r="J50" s="40">
        <f t="shared" si="2"/>
        <v>0.79918496615339452</v>
      </c>
    </row>
    <row r="51" spans="1:10" ht="20.399999999999999" x14ac:dyDescent="0.25">
      <c r="A51" s="46"/>
      <c r="B51" s="49" t="s">
        <v>28</v>
      </c>
      <c r="C51" s="25" t="s">
        <v>5</v>
      </c>
      <c r="D51" s="43">
        <v>294815210</v>
      </c>
      <c r="E51" s="43">
        <v>264642785.34999999</v>
      </c>
      <c r="F51" s="34">
        <f t="shared" si="0"/>
        <v>0.89765648573559009</v>
      </c>
      <c r="G51" s="43">
        <v>257479368.75</v>
      </c>
      <c r="H51" s="34">
        <f t="shared" si="1"/>
        <v>0.87335849717523051</v>
      </c>
      <c r="I51" s="27">
        <v>254596369.77000001</v>
      </c>
      <c r="J51" s="39">
        <f t="shared" si="2"/>
        <v>0.8635794936428145</v>
      </c>
    </row>
    <row r="52" spans="1:10" ht="13.5" customHeight="1" x14ac:dyDescent="0.25">
      <c r="A52" s="46"/>
      <c r="B52" s="49"/>
      <c r="C52" s="15" t="s">
        <v>6</v>
      </c>
      <c r="D52" s="44">
        <v>294815210</v>
      </c>
      <c r="E52" s="44">
        <v>264642785.34999999</v>
      </c>
      <c r="F52" s="35">
        <f t="shared" si="0"/>
        <v>0.89765648573559009</v>
      </c>
      <c r="G52" s="44">
        <v>257479368.75</v>
      </c>
      <c r="H52" s="35">
        <f t="shared" si="1"/>
        <v>0.87335849717523051</v>
      </c>
      <c r="I52" s="28">
        <v>254596369.77000001</v>
      </c>
      <c r="J52" s="40">
        <f t="shared" si="2"/>
        <v>0.8635794936428145</v>
      </c>
    </row>
    <row r="53" spans="1:10" ht="22.5" customHeight="1" x14ac:dyDescent="0.25">
      <c r="A53" s="46"/>
      <c r="B53" s="49" t="s">
        <v>29</v>
      </c>
      <c r="C53" s="25" t="s">
        <v>4</v>
      </c>
      <c r="D53" s="43">
        <v>22780134</v>
      </c>
      <c r="E53" s="43">
        <v>12690411.16</v>
      </c>
      <c r="F53" s="34">
        <f t="shared" si="0"/>
        <v>0.557082375371453</v>
      </c>
      <c r="G53" s="43">
        <v>12594213.880000001</v>
      </c>
      <c r="H53" s="34">
        <f t="shared" si="1"/>
        <v>0.5528595169808922</v>
      </c>
      <c r="I53" s="27">
        <v>11326458.27</v>
      </c>
      <c r="J53" s="39">
        <f t="shared" si="2"/>
        <v>0.49720771045508333</v>
      </c>
    </row>
    <row r="54" spans="1:10" ht="13.5" customHeight="1" x14ac:dyDescent="0.25">
      <c r="A54" s="46"/>
      <c r="B54" s="49"/>
      <c r="C54" s="15" t="s">
        <v>6</v>
      </c>
      <c r="D54" s="44">
        <v>22780134</v>
      </c>
      <c r="E54" s="44">
        <v>12690411.16</v>
      </c>
      <c r="F54" s="35">
        <f t="shared" si="0"/>
        <v>0.557082375371453</v>
      </c>
      <c r="G54" s="44">
        <v>12594213.880000001</v>
      </c>
      <c r="H54" s="35">
        <f t="shared" si="1"/>
        <v>0.5528595169808922</v>
      </c>
      <c r="I54" s="28">
        <v>11326458.27</v>
      </c>
      <c r="J54" s="40">
        <f t="shared" si="2"/>
        <v>0.49720771045508333</v>
      </c>
    </row>
    <row r="55" spans="1:10" ht="22.5" customHeight="1" x14ac:dyDescent="0.25">
      <c r="A55" s="46"/>
      <c r="B55" s="49" t="s">
        <v>30</v>
      </c>
      <c r="C55" s="25" t="s">
        <v>4</v>
      </c>
      <c r="D55" s="43">
        <v>725915</v>
      </c>
      <c r="E55" s="43">
        <v>326907.77</v>
      </c>
      <c r="F55" s="34">
        <f t="shared" si="0"/>
        <v>0.45033891020298522</v>
      </c>
      <c r="G55" s="43">
        <v>160690.6</v>
      </c>
      <c r="H55" s="34">
        <f t="shared" si="1"/>
        <v>0.22136283173649809</v>
      </c>
      <c r="I55" s="27">
        <v>158659.79999999999</v>
      </c>
      <c r="J55" s="39">
        <f t="shared" si="2"/>
        <v>0.21856525901792909</v>
      </c>
    </row>
    <row r="56" spans="1:10" ht="13.5" customHeight="1" thickBot="1" x14ac:dyDescent="0.3">
      <c r="A56" s="47"/>
      <c r="B56" s="50"/>
      <c r="C56" s="21" t="s">
        <v>6</v>
      </c>
      <c r="D56" s="44">
        <v>725915</v>
      </c>
      <c r="E56" s="44">
        <v>326907.77</v>
      </c>
      <c r="F56" s="36">
        <f t="shared" si="0"/>
        <v>0.45033891020298522</v>
      </c>
      <c r="G56" s="44">
        <v>160690.6</v>
      </c>
      <c r="H56" s="36">
        <f t="shared" si="1"/>
        <v>0.22136283173649809</v>
      </c>
      <c r="I56" s="30">
        <v>158659.79999999999</v>
      </c>
      <c r="J56" s="41">
        <f t="shared" si="2"/>
        <v>0.21856525901792909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347827027.44999999</v>
      </c>
      <c r="F57" s="37">
        <f t="shared" si="0"/>
        <v>0.82493488139680382</v>
      </c>
      <c r="G57" s="31">
        <v>330069525.07000005</v>
      </c>
      <c r="H57" s="37">
        <f t="shared" si="1"/>
        <v>0.78281974380343644</v>
      </c>
      <c r="I57" s="31">
        <v>324756809.38</v>
      </c>
      <c r="J57" s="42">
        <f t="shared" si="2"/>
        <v>0.77021967497107657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4951221.99</v>
      </c>
      <c r="F3" s="6">
        <f t="shared" ref="F3:F8" si="0">E3/D3</f>
        <v>0.66832866068675889</v>
      </c>
      <c r="G3" s="4">
        <f>'Execução - LOA 2020'!G7</f>
        <v>4951221.99</v>
      </c>
      <c r="H3" s="6">
        <f>G3/D3</f>
        <v>0.66832866068675889</v>
      </c>
      <c r="I3" s="4">
        <f>'Execução - LOA 2020'!I7</f>
        <v>4951221.99</v>
      </c>
      <c r="J3" s="6">
        <f>I3/D3</f>
        <v>0.66832866068675889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395507.96</v>
      </c>
      <c r="F6" s="6">
        <f t="shared" si="0"/>
        <v>0.12206165548073579</v>
      </c>
      <c r="G6" s="4">
        <f>'Execução - LOA 2020'!G14</f>
        <v>277107.88</v>
      </c>
      <c r="H6" s="6">
        <f t="shared" si="1"/>
        <v>8.5521026124371999E-2</v>
      </c>
      <c r="I6" s="4">
        <f>'Execução - LOA 2020'!I14</f>
        <v>277107.88</v>
      </c>
      <c r="J6" s="6">
        <f t="shared" si="2"/>
        <v>8.5521026124371999E-2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5">
      <c r="A8" s="64"/>
      <c r="B8" s="16"/>
      <c r="C8" s="3" t="s">
        <v>6</v>
      </c>
      <c r="D8" s="17">
        <f>SUM(D3:D7)</f>
        <v>11222754</v>
      </c>
      <c r="E8" s="17">
        <f>SUM(E3:E7)</f>
        <v>5673859.5800000001</v>
      </c>
      <c r="F8" s="6">
        <f t="shared" si="0"/>
        <v>0.50556749083157304</v>
      </c>
      <c r="G8" s="17">
        <f>SUM(G3:G7)</f>
        <v>5552634.1099999994</v>
      </c>
      <c r="H8" s="6">
        <f t="shared" si="1"/>
        <v>0.49476573308120264</v>
      </c>
      <c r="I8" s="17">
        <f>SUM(I3:I7)</f>
        <v>5552634.1099999994</v>
      </c>
      <c r="J8" s="6">
        <f t="shared" si="2"/>
        <v>0.49476573308120264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1268128.69</v>
      </c>
      <c r="F10" s="6">
        <f t="shared" ref="F10:F15" si="3">E10/D10</f>
        <v>0.12800062520143163</v>
      </c>
      <c r="G10" s="4">
        <f>'Execução - LOA 2020'!G19</f>
        <v>351095.94</v>
      </c>
      <c r="H10" s="6">
        <f>G10/D10</f>
        <v>3.5438437896775553E-2</v>
      </c>
      <c r="I10" s="4">
        <f>'Execução - LOA 2020'!I19</f>
        <v>298400.13</v>
      </c>
      <c r="J10" s="6">
        <f t="shared" si="2"/>
        <v>3.011950088455808E-2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1229989.57</v>
      </c>
      <c r="F11" s="6">
        <f t="shared" si="3"/>
        <v>0.35361649821824648</v>
      </c>
      <c r="G11" s="4">
        <f>'Execução - LOA 2020'!G22</f>
        <v>1100244.5900000001</v>
      </c>
      <c r="H11" s="6">
        <f t="shared" ref="H11:H37" si="4">G11/D11</f>
        <v>0.31631539696663474</v>
      </c>
      <c r="I11" s="4">
        <f>'Execução - LOA 2020'!I22</f>
        <v>1067393.0900000001</v>
      </c>
      <c r="J11" s="6">
        <f t="shared" si="2"/>
        <v>0.30687073769914458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1076793.98</v>
      </c>
      <c r="F12" s="6">
        <f t="shared" si="3"/>
        <v>0.33164143717842026</v>
      </c>
      <c r="G12" s="4">
        <f>'Execução - LOA 2020'!G25</f>
        <v>756468.04</v>
      </c>
      <c r="H12" s="6">
        <f t="shared" si="4"/>
        <v>0.23298435227613618</v>
      </c>
      <c r="I12" s="4">
        <f>'Execução - LOA 2020'!I25</f>
        <v>720043.04</v>
      </c>
      <c r="J12" s="6">
        <f t="shared" si="2"/>
        <v>0.2217658280518236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1543865.67</v>
      </c>
      <c r="F13" s="6">
        <f t="shared" si="3"/>
        <v>0.40571489426449497</v>
      </c>
      <c r="G13" s="4">
        <f>'Execução - LOA 2020'!G28</f>
        <v>842788.14</v>
      </c>
      <c r="H13" s="6">
        <f t="shared" si="4"/>
        <v>0.22147762447977123</v>
      </c>
      <c r="I13" s="4">
        <f>'Execução - LOA 2020'!I28</f>
        <v>819424.63</v>
      </c>
      <c r="J13" s="6">
        <f t="shared" si="2"/>
        <v>0.21533789084005794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405270.14</v>
      </c>
      <c r="F14" s="6">
        <f t="shared" si="3"/>
        <v>0.49935637055884474</v>
      </c>
      <c r="G14" s="4">
        <f>'Execução - LOA 2020'!G31</f>
        <v>253633.47</v>
      </c>
      <c r="H14" s="6">
        <f t="shared" si="4"/>
        <v>0.31251621210347652</v>
      </c>
      <c r="I14" s="4">
        <f>'Execução - LOA 2020'!I31</f>
        <v>226991.59</v>
      </c>
      <c r="J14" s="6">
        <f t="shared" si="2"/>
        <v>0.27968923772617776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5524048.0499999998</v>
      </c>
      <c r="F15" s="6">
        <f t="shared" si="3"/>
        <v>0.25996418182162151</v>
      </c>
      <c r="G15" s="4">
        <f>SUM(G10:G14)</f>
        <v>3304230.1800000006</v>
      </c>
      <c r="H15" s="6">
        <f t="shared" si="4"/>
        <v>0.15549855604424176</v>
      </c>
      <c r="I15" s="4">
        <f>SUM(I10:I14)</f>
        <v>3132252.48</v>
      </c>
      <c r="J15" s="6">
        <f t="shared" si="2"/>
        <v>0.14740520825519338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3053417.92</v>
      </c>
      <c r="F17" s="6">
        <f t="shared" ref="F17:F37" si="5">E17/D17</f>
        <v>0.54654157416438287</v>
      </c>
      <c r="G17" s="4">
        <f>'Execução - LOA 2020'!G34</f>
        <v>2041876.2</v>
      </c>
      <c r="H17" s="6">
        <f t="shared" si="4"/>
        <v>0.36548230927942815</v>
      </c>
      <c r="I17" s="4">
        <f>'Execução - LOA 2020'!I34</f>
        <v>1858746.11</v>
      </c>
      <c r="J17" s="6">
        <f t="shared" si="2"/>
        <v>0.33270323668347473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3710471.91</v>
      </c>
      <c r="F18" s="6">
        <f t="shared" si="5"/>
        <v>0.6639855162197652</v>
      </c>
      <c r="G18" s="4">
        <f>'Execução - LOA 2020'!G37</f>
        <v>2166211.7799999998</v>
      </c>
      <c r="H18" s="6">
        <f t="shared" si="4"/>
        <v>0.38764159435036294</v>
      </c>
      <c r="I18" s="4">
        <f>'Execução - LOA 2020'!I37</f>
        <v>2091873.19</v>
      </c>
      <c r="J18" s="6">
        <f t="shared" si="2"/>
        <v>0.3743387724308192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6763889.8300000001</v>
      </c>
      <c r="F19" s="6">
        <f>E19/D19</f>
        <v>0.60527081254097881</v>
      </c>
      <c r="G19" s="4">
        <f>SUM(G17:G18)</f>
        <v>4208087.9799999995</v>
      </c>
      <c r="H19" s="6">
        <f t="shared" si="4"/>
        <v>0.37656332301594064</v>
      </c>
      <c r="I19" s="4">
        <f>SUM(I17:I18)</f>
        <v>3950619.3</v>
      </c>
      <c r="J19" s="6">
        <f t="shared" si="2"/>
        <v>0.35352358093494746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3691617.28</v>
      </c>
      <c r="F22" s="6">
        <f t="shared" si="5"/>
        <v>0.77942585491843996</v>
      </c>
      <c r="G22" s="4">
        <f>'Execução - LOA 2020'!G42</f>
        <v>3573971.6</v>
      </c>
      <c r="H22" s="6">
        <f t="shared" si="4"/>
        <v>0.75458685408044923</v>
      </c>
      <c r="I22" s="4">
        <f>'Execução - LOA 2020'!I42</f>
        <v>3524176.18</v>
      </c>
      <c r="J22" s="6">
        <f t="shared" si="2"/>
        <v>0.7440733487897484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3198499.57</v>
      </c>
      <c r="F23" s="6">
        <f t="shared" si="5"/>
        <v>0.71792711955749555</v>
      </c>
      <c r="G23" s="4">
        <f>'Execução - LOA 2020'!G45</f>
        <v>1862265.53</v>
      </c>
      <c r="H23" s="6">
        <f t="shared" si="4"/>
        <v>0.41799940833011051</v>
      </c>
      <c r="I23" s="4">
        <f>'Execução - LOA 2020'!I45</f>
        <v>1783256.43</v>
      </c>
      <c r="J23" s="6">
        <f t="shared" si="2"/>
        <v>0.40026522567964035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6890116.8499999996</v>
      </c>
      <c r="F24" s="6">
        <f t="shared" si="5"/>
        <v>0.66187176562490391</v>
      </c>
      <c r="G24" s="4">
        <f>SUM(G21:G23)</f>
        <v>5436237.1299999999</v>
      </c>
      <c r="H24" s="6">
        <f t="shared" si="4"/>
        <v>0.52221057290033623</v>
      </c>
      <c r="I24" s="4">
        <f>SUM(I21:I23)</f>
        <v>5307432.6100000003</v>
      </c>
      <c r="J24" s="6">
        <f t="shared" si="2"/>
        <v>0.50983747721432215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22710513.239999998</v>
      </c>
      <c r="F26" s="6">
        <f t="shared" si="5"/>
        <v>0.90611092534018178</v>
      </c>
      <c r="G26" s="4">
        <f>'Execução - LOA 2020'!G48</f>
        <v>21658533.239999998</v>
      </c>
      <c r="H26" s="6">
        <f t="shared" si="4"/>
        <v>0.8641387091614442</v>
      </c>
      <c r="I26" s="4">
        <f>'Execução - LOA 2020'!I48</f>
        <v>21392292.27</v>
      </c>
      <c r="J26" s="6">
        <f t="shared" si="2"/>
        <v>0.85351614642405682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22604495.620000001</v>
      </c>
      <c r="F27" s="6">
        <f t="shared" si="5"/>
        <v>0.93407902174929947</v>
      </c>
      <c r="G27" s="4">
        <f>'Execução - LOA 2020'!G50</f>
        <v>19675529.199999999</v>
      </c>
      <c r="H27" s="6">
        <f t="shared" si="4"/>
        <v>0.81304619118662624</v>
      </c>
      <c r="I27" s="4">
        <f>'Execução - LOA 2020'!I50</f>
        <v>19340090.77</v>
      </c>
      <c r="J27" s="6">
        <f t="shared" si="2"/>
        <v>0.79918496615339452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264642785.34999999</v>
      </c>
      <c r="F28" s="6">
        <f t="shared" si="5"/>
        <v>0.89765648573559009</v>
      </c>
      <c r="G28" s="4">
        <f>'Execução - LOA 2020'!G52</f>
        <v>257479368.75</v>
      </c>
      <c r="H28" s="6">
        <f t="shared" si="4"/>
        <v>0.87335849717523051</v>
      </c>
      <c r="I28" s="4">
        <f>'Execução - LOA 2020'!I52</f>
        <v>254596369.77000001</v>
      </c>
      <c r="J28" s="6">
        <f t="shared" si="2"/>
        <v>0.8635794936428145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12690411.16</v>
      </c>
      <c r="F29" s="6">
        <f t="shared" si="5"/>
        <v>0.557082375371453</v>
      </c>
      <c r="G29" s="4">
        <f>'Execução - LOA 2020'!G54</f>
        <v>12594213.880000001</v>
      </c>
      <c r="H29" s="6">
        <f t="shared" si="4"/>
        <v>0.5528595169808922</v>
      </c>
      <c r="I29" s="4">
        <f>'Execução - LOA 2020'!I54</f>
        <v>11326458.27</v>
      </c>
      <c r="J29" s="6">
        <f t="shared" si="2"/>
        <v>0.49720771045508333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326907.77</v>
      </c>
      <c r="F30" s="6">
        <f t="shared" si="5"/>
        <v>0.45033891020298522</v>
      </c>
      <c r="G30" s="4">
        <f>'Execução - LOA 2020'!G56</f>
        <v>160690.6</v>
      </c>
      <c r="H30" s="6">
        <f t="shared" si="4"/>
        <v>0.22136283173649809</v>
      </c>
      <c r="I30" s="4">
        <f>'Execução - LOA 2020'!I56</f>
        <v>158659.79999999999</v>
      </c>
      <c r="J30" s="6">
        <f t="shared" si="2"/>
        <v>0.21856525901792909</v>
      </c>
    </row>
    <row r="31" spans="1:10" x14ac:dyDescent="0.25">
      <c r="A31" s="64"/>
      <c r="B31" s="8"/>
      <c r="C31" s="3" t="s">
        <v>6</v>
      </c>
      <c r="D31" s="17">
        <f>SUM(D26:D30)</f>
        <v>367584750</v>
      </c>
      <c r="E31" s="17">
        <f>SUM(E26:E30)</f>
        <v>322975113.13999999</v>
      </c>
      <c r="F31" s="6">
        <f t="shared" si="5"/>
        <v>0.87864121985474097</v>
      </c>
      <c r="G31" s="17">
        <f>SUM(G26:G30)</f>
        <v>311568335.67000002</v>
      </c>
      <c r="H31" s="6">
        <f t="shared" si="4"/>
        <v>0.84760952588484706</v>
      </c>
      <c r="I31" s="17">
        <f>SUM(I26:I30)</f>
        <v>306813870.88</v>
      </c>
      <c r="J31" s="6">
        <f t="shared" si="2"/>
        <v>0.83467518954472397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11222754</v>
      </c>
      <c r="E33" s="4">
        <f>E8</f>
        <v>5673859.5800000001</v>
      </c>
      <c r="F33" s="6">
        <f>E33/D33</f>
        <v>0.50556749083157304</v>
      </c>
      <c r="G33" s="4">
        <f>G8</f>
        <v>5552634.1099999994</v>
      </c>
      <c r="H33" s="6">
        <f>G33/D33</f>
        <v>0.49476573308120264</v>
      </c>
      <c r="I33" s="4">
        <f>I8</f>
        <v>5552634.1099999994</v>
      </c>
      <c r="J33" s="6">
        <f t="shared" si="2"/>
        <v>0.49476573308120264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5524048.0499999998</v>
      </c>
      <c r="F34" s="6">
        <f t="shared" si="5"/>
        <v>0.25996418182162151</v>
      </c>
      <c r="G34" s="4">
        <f>G15</f>
        <v>3304230.1800000006</v>
      </c>
      <c r="H34" s="6">
        <f t="shared" si="4"/>
        <v>0.15549855604424176</v>
      </c>
      <c r="I34" s="4">
        <f>I15</f>
        <v>3132252.48</v>
      </c>
      <c r="J34" s="6">
        <f t="shared" si="2"/>
        <v>0.14740520825519338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6763889.8300000001</v>
      </c>
      <c r="F35" s="6">
        <f t="shared" si="5"/>
        <v>0.60527081254097881</v>
      </c>
      <c r="G35" s="4">
        <f>G19</f>
        <v>4208087.9799999995</v>
      </c>
      <c r="H35" s="6">
        <f t="shared" si="4"/>
        <v>0.37656332301594064</v>
      </c>
      <c r="I35" s="4">
        <f>I19</f>
        <v>3950619.3</v>
      </c>
      <c r="J35" s="6">
        <f t="shared" si="2"/>
        <v>0.35352358093494746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6890116.8499999996</v>
      </c>
      <c r="F36" s="6">
        <f t="shared" si="5"/>
        <v>0.66187176562490391</v>
      </c>
      <c r="G36" s="4">
        <f>G24</f>
        <v>5436237.1299999999</v>
      </c>
      <c r="H36" s="6">
        <f t="shared" si="4"/>
        <v>0.52221057290033623</v>
      </c>
      <c r="I36" s="4">
        <f>I24</f>
        <v>5307432.6100000003</v>
      </c>
      <c r="J36" s="6">
        <f t="shared" si="2"/>
        <v>0.50983747721432215</v>
      </c>
    </row>
    <row r="37" spans="1:10" x14ac:dyDescent="0.25">
      <c r="A37" s="18" t="s">
        <v>25</v>
      </c>
      <c r="B37" s="8"/>
      <c r="C37" s="3"/>
      <c r="D37" s="4">
        <f>D31</f>
        <v>367584750</v>
      </c>
      <c r="E37" s="4">
        <f>E31</f>
        <v>322975113.13999999</v>
      </c>
      <c r="F37" s="6">
        <f t="shared" si="5"/>
        <v>0.87864121985474097</v>
      </c>
      <c r="G37" s="4">
        <f>G31</f>
        <v>311568335.67000002</v>
      </c>
      <c r="H37" s="6">
        <f t="shared" si="4"/>
        <v>0.84760952588484706</v>
      </c>
      <c r="I37" s="4">
        <f>I31</f>
        <v>306813870.88</v>
      </c>
      <c r="J37" s="6">
        <f t="shared" si="2"/>
        <v>0.83467518954472397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2020-10-13T11:56:16Z</dcterms:modified>
</cp:coreProperties>
</file>