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<sst xmlns="http://schemas.openxmlformats.org/spreadsheetml/2006/main" count="207" uniqueCount="45">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</sst>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0.11707453977695227</c:v>
                </c:pt>
                <c:pt idx="1">
                  <c:v>2.941733628862302E-2</c:v>
                </c:pt>
                <c:pt idx="2">
                  <c:v>2.8624515466367059E-2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0.34376660538220377</c:v>
                </c:pt>
                <c:pt idx="1">
                  <c:v>0.26294624552405405</c:v>
                </c:pt>
                <c:pt idx="2">
                  <c:v>0.2578115006835206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0.3422618608367094</c:v>
                </c:pt>
                <c:pt idx="1">
                  <c:v>0.22084666364015471</c:v>
                </c:pt>
                <c:pt idx="2">
                  <c:v>0.20674069609364365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0.37520744110118082</c:v>
                </c:pt>
                <c:pt idx="1">
                  <c:v>0.19953163445586508</c:v>
                </c:pt>
                <c:pt idx="2">
                  <c:v>0.19316790253165522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0.49462539352008722</c:v>
                </c:pt>
                <c:pt idx="1">
                  <c:v>0.30464683304891044</c:v>
                </c:pt>
                <c:pt idx="2">
                  <c:v>0.27857972978800744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0.54457712905010547</c:v>
                </c:pt>
                <c:pt idx="1">
                  <c:v>0.33016006303430639</c:v>
                </c:pt>
                <c:pt idx="2">
                  <c:v>0.3122494347836749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0.6621132883646238</c:v>
                </c:pt>
                <c:pt idx="1">
                  <c:v>0.36951663349547309</c:v>
                </c:pt>
                <c:pt idx="2">
                  <c:v>0.34552538374734393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0.78189958510061275</c:v>
                </c:pt>
                <c:pt idx="1">
                  <c:v>0.74643466490609078</c:v>
                </c:pt>
                <c:pt idx="2">
                  <c:v>0.74064076629811815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0.69295867715541459</c:v>
                </c:pt>
                <c:pt idx="1">
                  <c:v>0.40996136638035618</c:v>
                </c:pt>
                <c:pt idx="2">
                  <c:v>0.37829354862096698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0.89656563472234352</c:v>
                </c:pt>
                <c:pt idx="1">
                  <c:v>0.84878897919514984</c:v>
                </c:pt>
                <c:pt idx="2">
                  <c:v>0.83821205133810339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0.86187974853886473</c:v>
                </c:pt>
                <c:pt idx="1">
                  <c:v>0.76584197479905836</c:v>
                </c:pt>
                <c:pt idx="2">
                  <c:v>0.74852065115478739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0.89761578227256322</c:v>
                </c:pt>
                <c:pt idx="1">
                  <c:v>0.87313259349814409</c:v>
                </c:pt>
                <c:pt idx="2">
                  <c:v>0.77504560185344573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0.47971159245780531</c:v>
                </c:pt>
                <c:pt idx="1">
                  <c:v>0.47527397911214464</c:v>
                </c:pt>
                <c:pt idx="2">
                  <c:v>0.47450450952042578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0.44787794714257179</c:v>
                </c:pt>
                <c:pt idx="1">
                  <c:v>0.21326608487219575</c:v>
                </c:pt>
                <c:pt idx="2">
                  <c:v>0.21264032290281917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0.75909006523157208</c:v>
                </c:pt>
                <c:pt idx="1">
                  <c:v>0.75909006523157208</c:v>
                </c:pt>
                <c:pt idx="2">
                  <c:v>0.75909006523157208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0.11375024496710266</c:v>
                </c:pt>
                <c:pt idx="1">
                  <c:v>8.1334139448699813E-2</c:v>
                </c:pt>
                <c:pt idx="2">
                  <c:v>8.1334139448699813E-2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0.53792853286468767</c:v>
                </c:pt>
                <c:pt idx="1">
                  <c:v>0.52708429088342601</c:v>
                </c:pt>
                <c:pt idx="2">
                  <c:v>0.52708429088342601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0.24923654162924971</c:v>
                </c:pt>
                <c:pt idx="1">
                  <c:v>0.13786998948575446</c:v>
                </c:pt>
                <c:pt idx="2">
                  <c:v>0.13236925407211711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0.60335248176260881</c:v>
                </c:pt>
                <c:pt idx="1">
                  <c:v>0.34984078362191395</c:v>
                </c:pt>
                <c:pt idx="2">
                  <c:v>0.32888946835793276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0.65231151383740016</c:v>
                </c:pt>
                <c:pt idx="1">
                  <c:v>0.51506147714208428</c:v>
                </c:pt>
                <c:pt idx="2">
                  <c:v>0.49887251624584245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0.8673651329387303</c:v>
                </c:pt>
                <c:pt idx="1">
                  <c:v>0.83765942104507873</c:v>
                </c:pt>
                <c:pt idx="2">
                  <c:v>0.75712496671855956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503291.85</v>
      </c>
      <c r="F5" s="33">
        <f>E5/D5</f>
        <v>0.27472262554585153</v>
      </c>
      <c r="G5" s="43">
        <v>503291.85</v>
      </c>
      <c r="H5" s="33">
        <f>G5/D5</f>
        <v>0.27472262554585153</v>
      </c>
      <c r="I5" s="29">
        <v>503291.85</v>
      </c>
      <c r="J5" s="38">
        <f>I5/D5</f>
        <v>0.27472262554585153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4151448.43</v>
      </c>
      <c r="H6" s="34">
        <f t="shared" ref="H6:H57" si="1">G6/D6</f>
        <v>0.96545312325581401</v>
      </c>
      <c r="I6" s="27">
        <v>4151448.43</v>
      </c>
      <c r="J6" s="39">
        <f t="shared" ref="J6:J57" si="2">I6/D6</f>
        <v>0.96545312325581401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4654740.28</v>
      </c>
      <c r="F7" s="35">
        <f t="shared" si="0"/>
        <v>0.75909006523157208</v>
      </c>
      <c r="G7" s="44">
        <v>4654740.28</v>
      </c>
      <c r="H7" s="35">
        <f t="shared" si="1"/>
        <v>0.75909006523157208</v>
      </c>
      <c r="I7" s="28">
        <v>4654740.28</v>
      </c>
      <c r="J7" s="40">
        <f t="shared" si="2"/>
        <v>0.75909006523157208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368577.07</v>
      </c>
      <c r="F13" s="34">
        <f t="shared" si="0"/>
        <v>0.12396533127137618</v>
      </c>
      <c r="G13" s="43">
        <v>263541.40000000002</v>
      </c>
      <c r="H13" s="34">
        <f t="shared" si="1"/>
        <v>8.8638169907645808E-2</v>
      </c>
      <c r="I13" s="27">
        <v>263541.40000000002</v>
      </c>
      <c r="J13" s="39">
        <f t="shared" si="2"/>
        <v>8.8638169907645808E-2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368577.07</v>
      </c>
      <c r="F14" s="35">
        <f t="shared" si="0"/>
        <v>0.11375024496710266</v>
      </c>
      <c r="G14" s="44">
        <v>263541.40000000002</v>
      </c>
      <c r="H14" s="35">
        <f t="shared" si="1"/>
        <v>8.1334139448699813E-2</v>
      </c>
      <c r="I14" s="28">
        <v>263541.40000000002</v>
      </c>
      <c r="J14" s="40">
        <f t="shared" si="2"/>
        <v>8.1334139448699813E-2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551767.9</v>
      </c>
      <c r="F18" s="34">
        <f t="shared" si="0"/>
        <v>6.1677954828721376E-2</v>
      </c>
      <c r="G18" s="43">
        <v>279491.84000000003</v>
      </c>
      <c r="H18" s="34">
        <f t="shared" si="1"/>
        <v>3.1242276113772158E-2</v>
      </c>
      <c r="I18" s="27">
        <v>271637.2</v>
      </c>
      <c r="J18" s="39">
        <f t="shared" si="2"/>
        <v>3.0364265393837436E-2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1159881.7</v>
      </c>
      <c r="F19" s="35">
        <f t="shared" si="0"/>
        <v>0.11707453977695227</v>
      </c>
      <c r="G19" s="44">
        <v>291443.64</v>
      </c>
      <c r="H19" s="35">
        <f t="shared" si="1"/>
        <v>2.941733628862302E-2</v>
      </c>
      <c r="I19" s="28">
        <v>283589</v>
      </c>
      <c r="J19" s="40">
        <f t="shared" si="2"/>
        <v>2.8624515466367059E-2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1029873.4</v>
      </c>
      <c r="F21" s="34">
        <f t="shared" si="0"/>
        <v>0.34079233036961981</v>
      </c>
      <c r="G21" s="43">
        <v>778291.88</v>
      </c>
      <c r="H21" s="34">
        <f t="shared" si="1"/>
        <v>0.25754224110745311</v>
      </c>
      <c r="I21" s="27">
        <v>768212.12</v>
      </c>
      <c r="J21" s="39">
        <f t="shared" si="2"/>
        <v>0.25420677783598067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1195728.54</v>
      </c>
      <c r="F22" s="35">
        <f t="shared" si="0"/>
        <v>0.34376660538220377</v>
      </c>
      <c r="G22" s="44">
        <v>914609.87</v>
      </c>
      <c r="H22" s="35">
        <f t="shared" si="1"/>
        <v>0.26294624552405405</v>
      </c>
      <c r="I22" s="28">
        <v>896749.61</v>
      </c>
      <c r="J22" s="40">
        <f t="shared" si="2"/>
        <v>0.2578115006835206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138090.41</v>
      </c>
      <c r="F23" s="34">
        <f t="shared" si="0"/>
        <v>0.77282776105035766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973186.62</v>
      </c>
      <c r="F24" s="34">
        <f t="shared" si="0"/>
        <v>0.31718693818485227</v>
      </c>
      <c r="G24" s="43">
        <v>702898.22</v>
      </c>
      <c r="H24" s="34">
        <f t="shared" si="1"/>
        <v>0.22909288894393418</v>
      </c>
      <c r="I24" s="27">
        <v>657098.09</v>
      </c>
      <c r="J24" s="39">
        <f t="shared" si="2"/>
        <v>0.21416543032025501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1111277.03</v>
      </c>
      <c r="F25" s="35">
        <f t="shared" si="0"/>
        <v>0.3422618608367094</v>
      </c>
      <c r="G25" s="44">
        <v>717058.64</v>
      </c>
      <c r="H25" s="35">
        <f t="shared" si="1"/>
        <v>0.22084666364015471</v>
      </c>
      <c r="I25" s="28">
        <v>671258.51</v>
      </c>
      <c r="J25" s="40">
        <f t="shared" si="2"/>
        <v>0.20674069609364365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1042875.75</v>
      </c>
      <c r="F27" s="34">
        <f t="shared" si="0"/>
        <v>0.30565979089558731</v>
      </c>
      <c r="G27" s="43">
        <v>759277.13</v>
      </c>
      <c r="H27" s="34">
        <f t="shared" si="1"/>
        <v>0.22253896381002403</v>
      </c>
      <c r="I27" s="27">
        <v>735061.24</v>
      </c>
      <c r="J27" s="39">
        <f t="shared" si="2"/>
        <v>0.21544145111615753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1427775.75</v>
      </c>
      <c r="F28" s="35">
        <f t="shared" si="0"/>
        <v>0.37520744110118082</v>
      </c>
      <c r="G28" s="44">
        <v>759277.13</v>
      </c>
      <c r="H28" s="35">
        <f t="shared" si="1"/>
        <v>0.19953163445586508</v>
      </c>
      <c r="I28" s="28">
        <v>735061.24</v>
      </c>
      <c r="J28" s="40">
        <f t="shared" si="2"/>
        <v>0.19316790253165522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349430.56</v>
      </c>
      <c r="F30" s="34">
        <f t="shared" si="0"/>
        <v>0.50460671123106626</v>
      </c>
      <c r="G30" s="43">
        <v>247246.8</v>
      </c>
      <c r="H30" s="34">
        <f t="shared" si="1"/>
        <v>0.35704488643009696</v>
      </c>
      <c r="I30" s="27">
        <v>226091.13</v>
      </c>
      <c r="J30" s="39">
        <f t="shared" si="2"/>
        <v>0.3264943442491563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401430.55</v>
      </c>
      <c r="F31" s="36">
        <f t="shared" si="0"/>
        <v>0.49462539352008722</v>
      </c>
      <c r="G31" s="44">
        <v>247246.8</v>
      </c>
      <c r="H31" s="36">
        <f t="shared" si="1"/>
        <v>0.30464683304891044</v>
      </c>
      <c r="I31" s="30">
        <v>226091.13</v>
      </c>
      <c r="J31" s="41">
        <f t="shared" si="2"/>
        <v>0.27857972978800744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23936</v>
      </c>
      <c r="H32" s="33">
        <f t="shared" si="1"/>
        <v>0.1080856520993073</v>
      </c>
      <c r="I32" s="29">
        <v>23936</v>
      </c>
      <c r="J32" s="38">
        <f t="shared" si="2"/>
        <v>0.1080856520993073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2971941.96</v>
      </c>
      <c r="F33" s="34">
        <f t="shared" si="0"/>
        <v>0.55391441929642926</v>
      </c>
      <c r="G33" s="43">
        <v>1820601.91</v>
      </c>
      <c r="H33" s="34">
        <f t="shared" si="1"/>
        <v>0.33932615889565348</v>
      </c>
      <c r="I33" s="27">
        <v>1720538.83</v>
      </c>
      <c r="J33" s="39">
        <f t="shared" si="2"/>
        <v>0.32067627151655675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3042442.96</v>
      </c>
      <c r="F34" s="35">
        <f t="shared" si="0"/>
        <v>0.54457712905010547</v>
      </c>
      <c r="G34" s="44">
        <v>1844537.91</v>
      </c>
      <c r="H34" s="35">
        <f t="shared" si="1"/>
        <v>0.33016006303430639</v>
      </c>
      <c r="I34" s="28">
        <v>1744474.83</v>
      </c>
      <c r="J34" s="40">
        <f t="shared" si="2"/>
        <v>0.3122494347836749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3622420.41</v>
      </c>
      <c r="F36" s="34">
        <f t="shared" si="0"/>
        <v>0.65871495118492196</v>
      </c>
      <c r="G36" s="43">
        <v>2064926.2</v>
      </c>
      <c r="H36" s="34">
        <f t="shared" si="1"/>
        <v>0.37549417435881394</v>
      </c>
      <c r="I36" s="27">
        <v>1930858.73</v>
      </c>
      <c r="J36" s="39">
        <f t="shared" si="2"/>
        <v>0.35111482658550125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3700009.56</v>
      </c>
      <c r="F37" s="36">
        <f t="shared" si="0"/>
        <v>0.6621132883646238</v>
      </c>
      <c r="G37" s="44">
        <v>2064926.2</v>
      </c>
      <c r="H37" s="36">
        <f t="shared" si="1"/>
        <v>0.36951663349547309</v>
      </c>
      <c r="I37" s="30">
        <v>1930858.73</v>
      </c>
      <c r="J37" s="41">
        <f t="shared" si="2"/>
        <v>0.34552538374734393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88092</v>
      </c>
      <c r="F40" s="34">
        <f t="shared" si="0"/>
        <v>0.24890230050689136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3615241.68</v>
      </c>
      <c r="F41" s="34">
        <f t="shared" si="0"/>
        <v>0.82494430115687567</v>
      </c>
      <c r="G41" s="43">
        <v>3497306.15</v>
      </c>
      <c r="H41" s="34">
        <f t="shared" si="1"/>
        <v>0.79803316989955519</v>
      </c>
      <c r="I41" s="27">
        <v>3469864.34</v>
      </c>
      <c r="J41" s="39">
        <f t="shared" si="2"/>
        <v>0.7917713576123806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3703333.68</v>
      </c>
      <c r="F42" s="35">
        <f t="shared" si="0"/>
        <v>0.78189958510061275</v>
      </c>
      <c r="G42" s="44">
        <v>3535360.15</v>
      </c>
      <c r="H42" s="35">
        <f t="shared" si="1"/>
        <v>0.74643466490609078</v>
      </c>
      <c r="I42" s="28">
        <v>3507918.34</v>
      </c>
      <c r="J42" s="40">
        <f t="shared" si="2"/>
        <v>0.74064076629811815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3026404.82</v>
      </c>
      <c r="F44" s="34">
        <f t="shared" si="0"/>
        <v>0.74509434055168988</v>
      </c>
      <c r="G44" s="43">
        <v>1823303.55</v>
      </c>
      <c r="H44" s="34">
        <f t="shared" si="1"/>
        <v>0.44889340224246843</v>
      </c>
      <c r="I44" s="27">
        <v>1682385.45</v>
      </c>
      <c r="J44" s="39">
        <f t="shared" si="2"/>
        <v>0.41419966989793128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3087260.49</v>
      </c>
      <c r="F45" s="36">
        <f t="shared" si="0"/>
        <v>0.69295867715541459</v>
      </c>
      <c r="G45" s="44">
        <v>1826454.55</v>
      </c>
      <c r="H45" s="36">
        <f t="shared" si="1"/>
        <v>0.40996136638035618</v>
      </c>
      <c r="I45" s="30">
        <v>1685368.5</v>
      </c>
      <c r="J45" s="41">
        <f t="shared" si="2"/>
        <v>0.37829354862096698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22297395.870000001</v>
      </c>
      <c r="F47" s="34">
        <f t="shared" si="0"/>
        <v>0.93359058795609551</v>
      </c>
      <c r="G47" s="43">
        <v>21123682.16</v>
      </c>
      <c r="H47" s="34">
        <f t="shared" si="1"/>
        <v>0.88444726740872481</v>
      </c>
      <c r="I47" s="27">
        <v>20858669.210000001</v>
      </c>
      <c r="J47" s="39">
        <f t="shared" si="2"/>
        <v>0.87335119155982444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22471272.719999999</v>
      </c>
      <c r="F48" s="35">
        <f t="shared" si="0"/>
        <v>0.89656563472234352</v>
      </c>
      <c r="G48" s="44">
        <v>21273811.859999999</v>
      </c>
      <c r="H48" s="35">
        <f t="shared" si="1"/>
        <v>0.84878897919514984</v>
      </c>
      <c r="I48" s="28">
        <v>21008714.670000002</v>
      </c>
      <c r="J48" s="40">
        <f t="shared" si="2"/>
        <v>0.83821205133810339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19995410.210000001</v>
      </c>
      <c r="F49" s="34">
        <f t="shared" si="0"/>
        <v>0.86187974853886473</v>
      </c>
      <c r="G49" s="43">
        <v>17767356.140000001</v>
      </c>
      <c r="H49" s="34">
        <f t="shared" si="1"/>
        <v>0.76584197479905836</v>
      </c>
      <c r="I49" s="27">
        <v>17365505.449999999</v>
      </c>
      <c r="J49" s="39">
        <f t="shared" si="2"/>
        <v>0.74852065115478739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19995410.210000001</v>
      </c>
      <c r="F50" s="35">
        <f t="shared" si="0"/>
        <v>0.86187974853886473</v>
      </c>
      <c r="G50" s="44">
        <v>17767356.140000001</v>
      </c>
      <c r="H50" s="35">
        <f t="shared" si="1"/>
        <v>0.76584197479905836</v>
      </c>
      <c r="I50" s="28">
        <v>17365505.449999999</v>
      </c>
      <c r="J50" s="40">
        <f t="shared" si="2"/>
        <v>0.74852065115478739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264630785.34999999</v>
      </c>
      <c r="F51" s="34">
        <f t="shared" si="0"/>
        <v>0.89761578227256322</v>
      </c>
      <c r="G51" s="43">
        <v>257412768.91</v>
      </c>
      <c r="H51" s="34">
        <f t="shared" si="1"/>
        <v>0.87313259349814409</v>
      </c>
      <c r="I51" s="27">
        <v>228495231.87</v>
      </c>
      <c r="J51" s="39">
        <f t="shared" si="2"/>
        <v>0.77504560185344573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264630785.34999999</v>
      </c>
      <c r="F52" s="35">
        <f t="shared" si="0"/>
        <v>0.89761578227256322</v>
      </c>
      <c r="G52" s="44">
        <v>257412768.91</v>
      </c>
      <c r="H52" s="35">
        <f t="shared" si="1"/>
        <v>0.87313259349814409</v>
      </c>
      <c r="I52" s="28">
        <v>228495231.87</v>
      </c>
      <c r="J52" s="40">
        <f t="shared" si="2"/>
        <v>0.77504560185344573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11407605.949999999</v>
      </c>
      <c r="F53" s="34">
        <f t="shared" si="0"/>
        <v>0.47971159245780531</v>
      </c>
      <c r="G53" s="43">
        <v>11302078.91</v>
      </c>
      <c r="H53" s="34">
        <f t="shared" si="1"/>
        <v>0.47527397911214464</v>
      </c>
      <c r="I53" s="27">
        <v>11283780.82</v>
      </c>
      <c r="J53" s="39">
        <f t="shared" si="2"/>
        <v>0.47450450952042578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11407605.949999999</v>
      </c>
      <c r="F54" s="35">
        <f t="shared" si="0"/>
        <v>0.47971159245780531</v>
      </c>
      <c r="G54" s="44">
        <v>11302078.91</v>
      </c>
      <c r="H54" s="35">
        <f t="shared" si="1"/>
        <v>0.47527397911214464</v>
      </c>
      <c r="I54" s="28">
        <v>11283780.82</v>
      </c>
      <c r="J54" s="40">
        <f t="shared" si="2"/>
        <v>0.47450450952042578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325121.32</v>
      </c>
      <c r="F55" s="34">
        <f t="shared" si="0"/>
        <v>0.44787794714257179</v>
      </c>
      <c r="G55" s="43">
        <v>154813.04999999999</v>
      </c>
      <c r="H55" s="34">
        <f t="shared" si="1"/>
        <v>0.21326608487219575</v>
      </c>
      <c r="I55" s="27">
        <v>154358.79999999999</v>
      </c>
      <c r="J55" s="39">
        <f t="shared" si="2"/>
        <v>0.21264032290281917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325121.32</v>
      </c>
      <c r="F56" s="36">
        <f t="shared" si="0"/>
        <v>0.44787794714257179</v>
      </c>
      <c r="G56" s="44">
        <v>154813.04999999999</v>
      </c>
      <c r="H56" s="36">
        <f t="shared" si="1"/>
        <v>0.21326608487219575</v>
      </c>
      <c r="I56" s="30">
        <v>154358.79999999999</v>
      </c>
      <c r="J56" s="41">
        <f t="shared" si="2"/>
        <v>0.21264032290281917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343009782.78999996</v>
      </c>
      <c r="F57" s="37">
        <f t="shared" si="0"/>
        <v>0.8159799884355381</v>
      </c>
      <c r="G57" s="31">
        <v>325354329.68000007</v>
      </c>
      <c r="H57" s="37">
        <f t="shared" si="1"/>
        <v>0.77397973903349138</v>
      </c>
      <c r="I57" s="31">
        <v>295231547.42000002</v>
      </c>
      <c r="J57" s="42">
        <f t="shared" si="2"/>
        <v>0.7023211778104449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4654740.28</v>
      </c>
      <c r="F3" s="6">
        <f t="shared" ref="F3:F8" si="0">E3/D3</f>
        <v>0.75909006523157208</v>
      </c>
      <c r="G3" s="4">
        <f>'Execução - LOA 2020'!G7</f>
        <v>4654740.28</v>
      </c>
      <c r="H3" s="6">
        <f>G3/D3</f>
        <v>0.75909006523157208</v>
      </c>
      <c r="I3" s="4">
        <f>'Execução - LOA 2020'!I7</f>
        <v>4654740.28</v>
      </c>
      <c r="J3" s="6">
        <f>I3/D3</f>
        <v>0.75909006523157208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368577.07</v>
      </c>
      <c r="F6" s="6">
        <f t="shared" si="0"/>
        <v>0.11375024496710266</v>
      </c>
      <c r="G6" s="4">
        <f>'Execução - LOA 2020'!G14</f>
        <v>263541.40000000002</v>
      </c>
      <c r="H6" s="6">
        <f t="shared" si="1"/>
        <v>8.1334139448699813E-2</v>
      </c>
      <c r="I6" s="4">
        <f>'Execução - LOA 2020'!I14</f>
        <v>263541.40000000002</v>
      </c>
      <c r="J6" s="6">
        <f t="shared" si="2"/>
        <v>8.1334139448699813E-2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5350446.9800000004</v>
      </c>
      <c r="F8" s="6">
        <f t="shared" si="0"/>
        <v>0.53792853286468767</v>
      </c>
      <c r="G8" s="17">
        <f>SUM(G3:G7)</f>
        <v>5242585.92</v>
      </c>
      <c r="H8" s="6">
        <f t="shared" si="1"/>
        <v>0.52708429088342601</v>
      </c>
      <c r="I8" s="17">
        <f>SUM(I3:I7)</f>
        <v>5242585.92</v>
      </c>
      <c r="J8" s="6">
        <f t="shared" si="2"/>
        <v>0.52708429088342601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1159881.7</v>
      </c>
      <c r="F10" s="6">
        <f t="shared" ref="F10:F15" si="3">E10/D10</f>
        <v>0.11707453977695227</v>
      </c>
      <c r="G10" s="4">
        <f>'Execução - LOA 2020'!G19</f>
        <v>291443.64</v>
      </c>
      <c r="H10" s="6">
        <f>G10/D10</f>
        <v>2.941733628862302E-2</v>
      </c>
      <c r="I10" s="4">
        <f>'Execução - LOA 2020'!I19</f>
        <v>283589</v>
      </c>
      <c r="J10" s="6">
        <f t="shared" si="2"/>
        <v>2.8624515466367059E-2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1195728.54</v>
      </c>
      <c r="F11" s="6">
        <f t="shared" si="3"/>
        <v>0.34376660538220377</v>
      </c>
      <c r="G11" s="4">
        <f>'Execução - LOA 2020'!G22</f>
        <v>914609.87</v>
      </c>
      <c r="H11" s="6">
        <f t="shared" ref="H11:H37" si="4">G11/D11</f>
        <v>0.26294624552405405</v>
      </c>
      <c r="I11" s="4">
        <f>'Execução - LOA 2020'!I22</f>
        <v>896749.61</v>
      </c>
      <c r="J11" s="6">
        <f t="shared" si="2"/>
        <v>0.2578115006835206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1111277.03</v>
      </c>
      <c r="F12" s="6">
        <f t="shared" si="3"/>
        <v>0.3422618608367094</v>
      </c>
      <c r="G12" s="4">
        <f>'Execução - LOA 2020'!G25</f>
        <v>717058.64</v>
      </c>
      <c r="H12" s="6">
        <f t="shared" si="4"/>
        <v>0.22084666364015471</v>
      </c>
      <c r="I12" s="4">
        <f>'Execução - LOA 2020'!I25</f>
        <v>671258.51</v>
      </c>
      <c r="J12" s="6">
        <f t="shared" si="2"/>
        <v>0.20674069609364365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1427775.75</v>
      </c>
      <c r="F13" s="6">
        <f t="shared" si="3"/>
        <v>0.37520744110118082</v>
      </c>
      <c r="G13" s="4">
        <f>'Execução - LOA 2020'!G28</f>
        <v>759277.13</v>
      </c>
      <c r="H13" s="6">
        <f t="shared" si="4"/>
        <v>0.19953163445586508</v>
      </c>
      <c r="I13" s="4">
        <f>'Execução - LOA 2020'!I28</f>
        <v>735061.24</v>
      </c>
      <c r="J13" s="6">
        <f t="shared" si="2"/>
        <v>0.19316790253165522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401430.55</v>
      </c>
      <c r="F14" s="6">
        <f t="shared" si="3"/>
        <v>0.49462539352008722</v>
      </c>
      <c r="G14" s="4">
        <f>'Execução - LOA 2020'!G31</f>
        <v>247246.8</v>
      </c>
      <c r="H14" s="6">
        <f t="shared" si="4"/>
        <v>0.30464683304891044</v>
      </c>
      <c r="I14" s="4">
        <f>'Execução - LOA 2020'!I31</f>
        <v>226091.13</v>
      </c>
      <c r="J14" s="6">
        <f t="shared" si="2"/>
        <v>0.27857972978800744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5296093.57</v>
      </c>
      <c r="F15" s="6">
        <f t="shared" si="3"/>
        <v>0.24923654162924971</v>
      </c>
      <c r="G15" s="4">
        <f>SUM(G10:G14)</f>
        <v>2929636.0799999996</v>
      </c>
      <c r="H15" s="6">
        <f t="shared" si="4"/>
        <v>0.13786998948575446</v>
      </c>
      <c r="I15" s="4">
        <f>SUM(I10:I14)</f>
        <v>2812749.4899999998</v>
      </c>
      <c r="J15" s="6">
        <f t="shared" si="2"/>
        <v>0.13236925407211711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3042442.96</v>
      </c>
      <c r="F17" s="6">
        <f t="shared" ref="F17:F37" si="5">E17/D17</f>
        <v>0.54457712905010547</v>
      </c>
      <c r="G17" s="4">
        <f>'Execução - LOA 2020'!G34</f>
        <v>1844537.91</v>
      </c>
      <c r="H17" s="6">
        <f t="shared" si="4"/>
        <v>0.33016006303430639</v>
      </c>
      <c r="I17" s="4">
        <f>'Execução - LOA 2020'!I34</f>
        <v>1744474.83</v>
      </c>
      <c r="J17" s="6">
        <f t="shared" si="2"/>
        <v>0.3122494347836749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3700009.56</v>
      </c>
      <c r="F18" s="6">
        <f t="shared" si="5"/>
        <v>0.6621132883646238</v>
      </c>
      <c r="G18" s="4">
        <f>'Execução - LOA 2020'!G37</f>
        <v>2064926.2</v>
      </c>
      <c r="H18" s="6">
        <f t="shared" si="4"/>
        <v>0.36951663349547309</v>
      </c>
      <c r="I18" s="4">
        <f>'Execução - LOA 2020'!I37</f>
        <v>1930858.73</v>
      </c>
      <c r="J18" s="6">
        <f t="shared" si="2"/>
        <v>0.34552538374734393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6742452.5199999996</v>
      </c>
      <c r="F19" s="6">
        <f>E19/D19</f>
        <v>0.60335248176260881</v>
      </c>
      <c r="G19" s="4">
        <f>SUM(G17:G18)</f>
        <v>3909464.11</v>
      </c>
      <c r="H19" s="6">
        <f t="shared" si="4"/>
        <v>0.34984078362191395</v>
      </c>
      <c r="I19" s="4">
        <f>SUM(I17:I18)</f>
        <v>3675333.56</v>
      </c>
      <c r="J19" s="6">
        <f t="shared" si="2"/>
        <v>0.32888946835793276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3703333.68</v>
      </c>
      <c r="F22" s="6">
        <f t="shared" si="5"/>
        <v>0.78189958510061275</v>
      </c>
      <c r="G22" s="4">
        <f>'Execução - LOA 2020'!G42</f>
        <v>3535360.15</v>
      </c>
      <c r="H22" s="6">
        <f t="shared" si="4"/>
        <v>0.74643466490609078</v>
      </c>
      <c r="I22" s="4">
        <f>'Execução - LOA 2020'!I42</f>
        <v>3507918.34</v>
      </c>
      <c r="J22" s="6">
        <f t="shared" si="2"/>
        <v>0.74064076629811815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3087260.49</v>
      </c>
      <c r="F23" s="6">
        <f t="shared" si="5"/>
        <v>0.69295867715541459</v>
      </c>
      <c r="G23" s="4">
        <f>'Execução - LOA 2020'!G45</f>
        <v>1826454.55</v>
      </c>
      <c r="H23" s="6">
        <f t="shared" si="4"/>
        <v>0.40996136638035618</v>
      </c>
      <c r="I23" s="4">
        <f>'Execução - LOA 2020'!I45</f>
        <v>1685368.5</v>
      </c>
      <c r="J23" s="6">
        <f t="shared" si="2"/>
        <v>0.37829354862096698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6790594.1699999999</v>
      </c>
      <c r="F24" s="6">
        <f t="shared" si="5"/>
        <v>0.65231151383740016</v>
      </c>
      <c r="G24" s="4">
        <f>SUM(G21:G23)</f>
        <v>5361814.7</v>
      </c>
      <c r="H24" s="6">
        <f t="shared" si="4"/>
        <v>0.51506147714208428</v>
      </c>
      <c r="I24" s="4">
        <f>SUM(I21:I23)</f>
        <v>5193286.84</v>
      </c>
      <c r="J24" s="6">
        <f t="shared" si="2"/>
        <v>0.49887251624584245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22471272.719999999</v>
      </c>
      <c r="F26" s="6">
        <f t="shared" si="5"/>
        <v>0.89656563472234352</v>
      </c>
      <c r="G26" s="4">
        <f>'Execução - LOA 2020'!G48</f>
        <v>21273811.859999999</v>
      </c>
      <c r="H26" s="6">
        <f t="shared" si="4"/>
        <v>0.84878897919514984</v>
      </c>
      <c r="I26" s="4">
        <f>'Execução - LOA 2020'!I48</f>
        <v>21008714.670000002</v>
      </c>
      <c r="J26" s="6">
        <f t="shared" si="2"/>
        <v>0.83821205133810339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19995410.210000001</v>
      </c>
      <c r="F27" s="6">
        <f t="shared" si="5"/>
        <v>0.86187974853886473</v>
      </c>
      <c r="G27" s="4">
        <f>'Execução - LOA 2020'!G50</f>
        <v>17767356.140000001</v>
      </c>
      <c r="H27" s="6">
        <f t="shared" si="4"/>
        <v>0.76584197479905836</v>
      </c>
      <c r="I27" s="4">
        <f>'Execução - LOA 2020'!I50</f>
        <v>17365505.449999999</v>
      </c>
      <c r="J27" s="6">
        <f t="shared" si="2"/>
        <v>0.74852065115478739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264630785.34999999</v>
      </c>
      <c r="F28" s="6">
        <f t="shared" si="5"/>
        <v>0.89761578227256322</v>
      </c>
      <c r="G28" s="4">
        <f>'Execução - LOA 2020'!G52</f>
        <v>257412768.91</v>
      </c>
      <c r="H28" s="6">
        <f t="shared" si="4"/>
        <v>0.87313259349814409</v>
      </c>
      <c r="I28" s="4">
        <f>'Execução - LOA 2020'!I52</f>
        <v>228495231.87</v>
      </c>
      <c r="J28" s="6">
        <f t="shared" si="2"/>
        <v>0.77504560185344573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11407605.949999999</v>
      </c>
      <c r="F29" s="6">
        <f t="shared" si="5"/>
        <v>0.47971159245780531</v>
      </c>
      <c r="G29" s="4">
        <f>'Execução - LOA 2020'!G54</f>
        <v>11302078.91</v>
      </c>
      <c r="H29" s="6">
        <f t="shared" si="4"/>
        <v>0.47527397911214464</v>
      </c>
      <c r="I29" s="4">
        <f>'Execução - LOA 2020'!I54</f>
        <v>11283780.82</v>
      </c>
      <c r="J29" s="6">
        <f t="shared" si="2"/>
        <v>0.47450450952042578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325121.32</v>
      </c>
      <c r="F30" s="6">
        <f t="shared" si="5"/>
        <v>0.44787794714257179</v>
      </c>
      <c r="G30" s="4">
        <f>'Execução - LOA 2020'!G56</f>
        <v>154813.04999999999</v>
      </c>
      <c r="H30" s="6">
        <f t="shared" si="4"/>
        <v>0.21326608487219575</v>
      </c>
      <c r="I30" s="4">
        <f>'Execução - LOA 2020'!I56</f>
        <v>154358.79999999999</v>
      </c>
      <c r="J30" s="6">
        <f t="shared" si="2"/>
        <v>0.21264032290281917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318830195.54999995</v>
      </c>
      <c r="F31" s="6">
        <f t="shared" si="5"/>
        <v>0.8673651329387303</v>
      </c>
      <c r="G31" s="17">
        <f>SUM(G26:G30)</f>
        <v>307910828.87</v>
      </c>
      <c r="H31" s="6">
        <f t="shared" si="4"/>
        <v>0.83765942104507873</v>
      </c>
      <c r="I31" s="17">
        <f>SUM(I26:I30)</f>
        <v>278307591.61000001</v>
      </c>
      <c r="J31" s="6">
        <f t="shared" si="2"/>
        <v>0.75712496671855956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5350446.9800000004</v>
      </c>
      <c r="F33" s="6">
        <f>E33/D33</f>
        <v>0.53792853286468767</v>
      </c>
      <c r="G33" s="4">
        <f>G8</f>
        <v>5242585.92</v>
      </c>
      <c r="H33" s="6">
        <f>G33/D33</f>
        <v>0.52708429088342601</v>
      </c>
      <c r="I33" s="4">
        <f>I8</f>
        <v>5242585.92</v>
      </c>
      <c r="J33" s="6">
        <f t="shared" si="2"/>
        <v>0.52708429088342601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5296093.57</v>
      </c>
      <c r="F34" s="6">
        <f t="shared" si="5"/>
        <v>0.24923654162924971</v>
      </c>
      <c r="G34" s="4">
        <f>G15</f>
        <v>2929636.0799999996</v>
      </c>
      <c r="H34" s="6">
        <f t="shared" si="4"/>
        <v>0.13786998948575446</v>
      </c>
      <c r="I34" s="4">
        <f>I15</f>
        <v>2812749.4899999998</v>
      </c>
      <c r="J34" s="6">
        <f t="shared" si="2"/>
        <v>0.13236925407211711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6742452.5199999996</v>
      </c>
      <c r="F35" s="6">
        <f t="shared" si="5"/>
        <v>0.60335248176260881</v>
      </c>
      <c r="G35" s="4">
        <f>G19</f>
        <v>3909464.11</v>
      </c>
      <c r="H35" s="6">
        <f t="shared" si="4"/>
        <v>0.34984078362191395</v>
      </c>
      <c r="I35" s="4">
        <f>I19</f>
        <v>3675333.56</v>
      </c>
      <c r="J35" s="6">
        <f t="shared" si="2"/>
        <v>0.32888946835793276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6790594.1699999999</v>
      </c>
      <c r="F36" s="6">
        <f t="shared" si="5"/>
        <v>0.65231151383740016</v>
      </c>
      <c r="G36" s="4">
        <f>G24</f>
        <v>5361814.7</v>
      </c>
      <c r="H36" s="6">
        <f t="shared" si="4"/>
        <v>0.51506147714208428</v>
      </c>
      <c r="I36" s="4">
        <f>I24</f>
        <v>5193286.84</v>
      </c>
      <c r="J36" s="6">
        <f t="shared" si="2"/>
        <v>0.49887251624584245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318830195.54999995</v>
      </c>
      <c r="F37" s="6">
        <f t="shared" si="5"/>
        <v>0.8673651329387303</v>
      </c>
      <c r="G37" s="4">
        <f>G31</f>
        <v>307910828.87</v>
      </c>
      <c r="H37" s="6">
        <f t="shared" si="4"/>
        <v>0.83765942104507873</v>
      </c>
      <c r="I37" s="4">
        <f>I31</f>
        <v>278307591.61000001</v>
      </c>
      <c r="J37" s="6">
        <f t="shared" si="2"/>
        <v>0.75712496671855956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2020-10-01T12:39:43Z</dcterms:modified>
</cp:coreProperties>
</file>