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0355" windowHeight="9075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<sst xmlns="http://schemas.openxmlformats.org/spreadsheetml/2006/main" count="207" uniqueCount="45">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</sst>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0.11483342580810112</c:v>
                </c:pt>
                <c:pt idx="1">
                  <c:v>2.910944123808052E-2</c:v>
                </c:pt>
                <c:pt idx="2">
                  <c:v>2.8316620415824559E-2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0.34376660538220377</c:v>
                </c:pt>
                <c:pt idx="1">
                  <c:v>0.26294624552405405</c:v>
                </c:pt>
                <c:pt idx="2">
                  <c:v>0.25664074127846387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0.34187015031744494</c:v>
                </c:pt>
                <c:pt idx="1">
                  <c:v>0.22021720048465257</c:v>
                </c:pt>
                <c:pt idx="2">
                  <c:v>0.20423226179615886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0.37221913296123799</c:v>
                </c:pt>
                <c:pt idx="1">
                  <c:v>0.19878267846110304</c:v>
                </c:pt>
                <c:pt idx="2">
                  <c:v>0.19196146319196636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0.49462539352008722</c:v>
                </c:pt>
                <c:pt idx="1">
                  <c:v>0.30464683304891044</c:v>
                </c:pt>
                <c:pt idx="2">
                  <c:v>0.27544132777219882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0.54221022628521265</c:v>
                </c:pt>
                <c:pt idx="1">
                  <c:v>0.32997715149587448</c:v>
                </c:pt>
                <c:pt idx="2">
                  <c:v>0.30777933303131183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0.65991275516795977</c:v>
                </c:pt>
                <c:pt idx="1">
                  <c:v>0.36923785946842819</c:v>
                </c:pt>
                <c:pt idx="2">
                  <c:v>0.34379231206141819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0.78189958510061275</c:v>
                </c:pt>
                <c:pt idx="1">
                  <c:v>0.74643466490609078</c:v>
                </c:pt>
                <c:pt idx="2">
                  <c:v>0.74064076629811815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0.66721419549841565</c:v>
                </c:pt>
                <c:pt idx="1">
                  <c:v>0.40811687141302933</c:v>
                </c:pt>
                <c:pt idx="2">
                  <c:v>0.37636982016692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0.89128791241428906</c:v>
                </c:pt>
                <c:pt idx="1">
                  <c:v>0.84621231251239093</c:v>
                </c:pt>
                <c:pt idx="2">
                  <c:v>0.83517055227589287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0.86157802138366213</c:v>
                </c:pt>
                <c:pt idx="1">
                  <c:v>0.76513420910071173</c:v>
                </c:pt>
                <c:pt idx="2">
                  <c:v>0.74852065115478739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0.89506561720475686</c:v>
                </c:pt>
                <c:pt idx="1">
                  <c:v>0.83535417684182578</c:v>
                </c:pt>
                <c:pt idx="2">
                  <c:v>0.77342320102819662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0.47943430890675381</c:v>
                </c:pt>
                <c:pt idx="1">
                  <c:v>0.47527397532747295</c:v>
                </c:pt>
                <c:pt idx="2">
                  <c:v>0.4739662110398537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0.4427423596426579</c:v>
                </c:pt>
                <c:pt idx="1">
                  <c:v>0.21326608487219575</c:v>
                </c:pt>
                <c:pt idx="2">
                  <c:v>0.21264032290281917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0.75909006523157208</c:v>
                </c:pt>
                <c:pt idx="1">
                  <c:v>0.75909006523157208</c:v>
                </c:pt>
                <c:pt idx="2">
                  <c:v>0.7559251630789301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0.11375024496710266</c:v>
                </c:pt>
                <c:pt idx="1">
                  <c:v>8.1334139448699813E-2</c:v>
                </c:pt>
                <c:pt idx="2">
                  <c:v>8.1334139448699813E-2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0.53792853286468767</c:v>
                </c:pt>
                <c:pt idx="1">
                  <c:v>0.52708429088342601</c:v>
                </c:pt>
                <c:pt idx="2">
                  <c:v>0.52290045333030377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0.2475966539267756</c:v>
                </c:pt>
                <c:pt idx="1">
                  <c:v>0.13749613374880806</c:v>
                </c:pt>
                <c:pt idx="2">
                  <c:v>0.13131485859323327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0.60106877407666282</c:v>
                </c:pt>
                <c:pt idx="1">
                  <c:v>0.34960993490727188</c:v>
                </c:pt>
                <c:pt idx="2">
                  <c:v>0.32578805100429253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0.6412936510955568</c:v>
                </c:pt>
                <c:pt idx="1">
                  <c:v>0.51427208885107922</c:v>
                </c:pt>
                <c:pt idx="2">
                  <c:v>0.49804921840898325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0.86491283136746033</c:v>
                </c:pt>
                <c:pt idx="1">
                  <c:v>0.80713951294225339</c:v>
                </c:pt>
                <c:pt idx="2">
                  <c:v>0.75558153886960755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9" sqref="L9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503291.85</v>
      </c>
      <c r="F5" s="33">
        <f>E5/D5</f>
        <v>0.27472262554585153</v>
      </c>
      <c r="G5" s="43">
        <v>503291.85</v>
      </c>
      <c r="H5" s="33">
        <f>G5/D5</f>
        <v>0.27472262554585153</v>
      </c>
      <c r="I5" s="29">
        <v>483884.67</v>
      </c>
      <c r="J5" s="38">
        <f>I5/D5</f>
        <v>0.26412918668122271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4151448.43</v>
      </c>
      <c r="H6" s="34">
        <f t="shared" ref="H6:H57" si="1">G6/D6</f>
        <v>0.96545312325581401</v>
      </c>
      <c r="I6" s="27">
        <v>4151448.43</v>
      </c>
      <c r="J6" s="39">
        <f t="shared" ref="J6:J57" si="2">I6/D6</f>
        <v>0.96545312325581401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4654740.28</v>
      </c>
      <c r="F7" s="35">
        <f t="shared" si="0"/>
        <v>0.75909006523157208</v>
      </c>
      <c r="G7" s="44">
        <v>4654740.28</v>
      </c>
      <c r="H7" s="35">
        <f t="shared" si="1"/>
        <v>0.75909006523157208</v>
      </c>
      <c r="I7" s="28">
        <v>4635333.0999999996</v>
      </c>
      <c r="J7" s="40">
        <f t="shared" si="2"/>
        <v>0.7559251630789301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368577.07</v>
      </c>
      <c r="F13" s="34">
        <f t="shared" si="0"/>
        <v>0.12396533127137618</v>
      </c>
      <c r="G13" s="43">
        <v>263541.40000000002</v>
      </c>
      <c r="H13" s="34">
        <f t="shared" si="1"/>
        <v>8.8638169907645808E-2</v>
      </c>
      <c r="I13" s="27">
        <v>263541.40000000002</v>
      </c>
      <c r="J13" s="39">
        <f t="shared" si="2"/>
        <v>8.8638169907645808E-2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368577.07</v>
      </c>
      <c r="F14" s="35">
        <f t="shared" si="0"/>
        <v>0.11375024496710266</v>
      </c>
      <c r="G14" s="44">
        <v>263541.40000000002</v>
      </c>
      <c r="H14" s="35">
        <f t="shared" si="1"/>
        <v>8.1334139448699813E-2</v>
      </c>
      <c r="I14" s="28">
        <v>263541.40000000002</v>
      </c>
      <c r="J14" s="40">
        <f t="shared" si="2"/>
        <v>8.1334139448699813E-2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529564.72</v>
      </c>
      <c r="F18" s="34">
        <f t="shared" si="0"/>
        <v>5.9196029488204155E-2</v>
      </c>
      <c r="G18" s="43">
        <v>276441.46000000002</v>
      </c>
      <c r="H18" s="34">
        <f t="shared" si="1"/>
        <v>3.090129723506168E-2</v>
      </c>
      <c r="I18" s="27">
        <v>268586.82</v>
      </c>
      <c r="J18" s="39">
        <f t="shared" si="2"/>
        <v>3.0023286515126958E-2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1137678.52</v>
      </c>
      <c r="F19" s="35">
        <f t="shared" si="0"/>
        <v>0.11483342580810112</v>
      </c>
      <c r="G19" s="44">
        <v>288393.26</v>
      </c>
      <c r="H19" s="35">
        <f t="shared" si="1"/>
        <v>2.910944123808052E-2</v>
      </c>
      <c r="I19" s="28">
        <v>280538.62</v>
      </c>
      <c r="J19" s="40">
        <f t="shared" si="2"/>
        <v>2.8316620415824559E-2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1029873.4</v>
      </c>
      <c r="F21" s="34">
        <f t="shared" si="0"/>
        <v>0.34079233036961981</v>
      </c>
      <c r="G21" s="43">
        <v>778291.88</v>
      </c>
      <c r="H21" s="34">
        <f t="shared" si="1"/>
        <v>0.25754224110745311</v>
      </c>
      <c r="I21" s="27">
        <v>764139.85</v>
      </c>
      <c r="J21" s="39">
        <f t="shared" si="2"/>
        <v>0.25285923513491243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1195728.54</v>
      </c>
      <c r="F22" s="35">
        <f t="shared" si="0"/>
        <v>0.34376660538220377</v>
      </c>
      <c r="G22" s="44">
        <v>914609.87</v>
      </c>
      <c r="H22" s="35">
        <f t="shared" si="1"/>
        <v>0.26294624552405405</v>
      </c>
      <c r="I22" s="28">
        <v>892677.34</v>
      </c>
      <c r="J22" s="40">
        <f t="shared" si="2"/>
        <v>0.25664074127846387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138090.41</v>
      </c>
      <c r="F23" s="34">
        <f t="shared" si="0"/>
        <v>0.77282776105035766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971914.79</v>
      </c>
      <c r="F24" s="34">
        <f t="shared" si="0"/>
        <v>0.31677241556883889</v>
      </c>
      <c r="G24" s="43">
        <v>700854.44</v>
      </c>
      <c r="H24" s="34">
        <f t="shared" si="1"/>
        <v>0.22842676766030676</v>
      </c>
      <c r="I24" s="27">
        <v>648953.55000000005</v>
      </c>
      <c r="J24" s="39">
        <f t="shared" si="2"/>
        <v>0.21151091200646638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1110005.2</v>
      </c>
      <c r="F25" s="35">
        <f t="shared" si="0"/>
        <v>0.34187015031744494</v>
      </c>
      <c r="G25" s="44">
        <v>715014.86</v>
      </c>
      <c r="H25" s="35">
        <f t="shared" si="1"/>
        <v>0.22021720048465257</v>
      </c>
      <c r="I25" s="28">
        <v>663113.97</v>
      </c>
      <c r="J25" s="40">
        <f t="shared" si="2"/>
        <v>0.20423226179615886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1031504.35</v>
      </c>
      <c r="F27" s="34">
        <f t="shared" si="0"/>
        <v>0.30232691087973684</v>
      </c>
      <c r="G27" s="43">
        <v>756427.13</v>
      </c>
      <c r="H27" s="34">
        <f t="shared" si="1"/>
        <v>0.22170364818968055</v>
      </c>
      <c r="I27" s="27">
        <v>730470.38</v>
      </c>
      <c r="J27" s="39">
        <f t="shared" si="2"/>
        <v>0.21409590126745223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1416404.35</v>
      </c>
      <c r="F28" s="35">
        <f t="shared" si="0"/>
        <v>0.37221913296123799</v>
      </c>
      <c r="G28" s="44">
        <v>756427.13</v>
      </c>
      <c r="H28" s="35">
        <f t="shared" si="1"/>
        <v>0.19878267846110304</v>
      </c>
      <c r="I28" s="28">
        <v>730470.38</v>
      </c>
      <c r="J28" s="40">
        <f t="shared" si="2"/>
        <v>0.19196146319196636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349430.56</v>
      </c>
      <c r="F30" s="34">
        <f t="shared" si="0"/>
        <v>0.50460671123106626</v>
      </c>
      <c r="G30" s="43">
        <v>247246.8</v>
      </c>
      <c r="H30" s="34">
        <f t="shared" si="1"/>
        <v>0.35704488643009696</v>
      </c>
      <c r="I30" s="27">
        <v>223544.05</v>
      </c>
      <c r="J30" s="39">
        <f t="shared" si="2"/>
        <v>0.32281614946836085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401430.55</v>
      </c>
      <c r="F31" s="36">
        <f t="shared" si="0"/>
        <v>0.49462539352008722</v>
      </c>
      <c r="G31" s="44">
        <v>247246.8</v>
      </c>
      <c r="H31" s="36">
        <f t="shared" si="1"/>
        <v>0.30464683304891044</v>
      </c>
      <c r="I31" s="30">
        <v>223544.05</v>
      </c>
      <c r="J31" s="41">
        <f t="shared" si="2"/>
        <v>0.27544132777219882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23936</v>
      </c>
      <c r="H32" s="33">
        <f t="shared" si="1"/>
        <v>0.1080856520993073</v>
      </c>
      <c r="I32" s="29">
        <v>23936</v>
      </c>
      <c r="J32" s="38">
        <f t="shared" si="2"/>
        <v>0.1080856520993073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2958718.55</v>
      </c>
      <c r="F33" s="34">
        <f t="shared" si="0"/>
        <v>0.5514498228911654</v>
      </c>
      <c r="G33" s="43">
        <v>1819580.02</v>
      </c>
      <c r="H33" s="34">
        <f t="shared" si="1"/>
        <v>0.33913569770443469</v>
      </c>
      <c r="I33" s="27">
        <v>1695565.27</v>
      </c>
      <c r="J33" s="39">
        <f t="shared" si="2"/>
        <v>0.31602166682664395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3029219.55</v>
      </c>
      <c r="F34" s="35">
        <f t="shared" si="0"/>
        <v>0.54221022628521265</v>
      </c>
      <c r="G34" s="44">
        <v>1843516.02</v>
      </c>
      <c r="H34" s="35">
        <f t="shared" si="1"/>
        <v>0.32997715149587448</v>
      </c>
      <c r="I34" s="28">
        <v>1719501.27</v>
      </c>
      <c r="J34" s="40">
        <f t="shared" si="2"/>
        <v>0.30777933303131183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3610123.43</v>
      </c>
      <c r="F36" s="34">
        <f t="shared" si="0"/>
        <v>0.65647882073522024</v>
      </c>
      <c r="G36" s="43">
        <v>2063368.36</v>
      </c>
      <c r="H36" s="34">
        <f t="shared" si="1"/>
        <v>0.3752108907021956</v>
      </c>
      <c r="I36" s="27">
        <v>1921174.01</v>
      </c>
      <c r="J36" s="39">
        <f t="shared" si="2"/>
        <v>0.34935371960729728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3687712.58</v>
      </c>
      <c r="F37" s="36">
        <f t="shared" si="0"/>
        <v>0.65991275516795977</v>
      </c>
      <c r="G37" s="44">
        <v>2063368.36</v>
      </c>
      <c r="H37" s="36">
        <f t="shared" si="1"/>
        <v>0.36923785946842819</v>
      </c>
      <c r="I37" s="30">
        <v>1921174.01</v>
      </c>
      <c r="J37" s="41">
        <f t="shared" si="2"/>
        <v>0.34379231206141819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88092</v>
      </c>
      <c r="F40" s="34">
        <f t="shared" si="0"/>
        <v>0.24890230050689136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3615241.68</v>
      </c>
      <c r="F41" s="34">
        <f t="shared" si="0"/>
        <v>0.82494430115687567</v>
      </c>
      <c r="G41" s="43">
        <v>3497306.15</v>
      </c>
      <c r="H41" s="34">
        <f t="shared" si="1"/>
        <v>0.79803316989955519</v>
      </c>
      <c r="I41" s="27">
        <v>3469864.34</v>
      </c>
      <c r="J41" s="39">
        <f t="shared" si="2"/>
        <v>0.7917713576123806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3703333.68</v>
      </c>
      <c r="F42" s="35">
        <f t="shared" si="0"/>
        <v>0.78189958510061275</v>
      </c>
      <c r="G42" s="44">
        <v>3535360.15</v>
      </c>
      <c r="H42" s="35">
        <f t="shared" si="1"/>
        <v>0.74643466490609078</v>
      </c>
      <c r="I42" s="28">
        <v>3507918.34</v>
      </c>
      <c r="J42" s="40">
        <f t="shared" si="2"/>
        <v>0.74064076629811815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2911708.34</v>
      </c>
      <c r="F44" s="34">
        <f t="shared" si="0"/>
        <v>0.71685631450691245</v>
      </c>
      <c r="G44" s="43">
        <v>1815085.98</v>
      </c>
      <c r="H44" s="34">
        <f t="shared" si="1"/>
        <v>0.44687025422881727</v>
      </c>
      <c r="I44" s="27">
        <v>1673814.88</v>
      </c>
      <c r="J44" s="39">
        <f t="shared" si="2"/>
        <v>0.41208961404548849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2972564.01</v>
      </c>
      <c r="F45" s="36">
        <f t="shared" si="0"/>
        <v>0.66721419549841565</v>
      </c>
      <c r="G45" s="44">
        <v>1818236.98</v>
      </c>
      <c r="H45" s="36">
        <f t="shared" si="1"/>
        <v>0.40811687141302933</v>
      </c>
      <c r="I45" s="30">
        <v>1676797.93</v>
      </c>
      <c r="J45" s="41">
        <f t="shared" si="2"/>
        <v>0.37636982016692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22165116.5</v>
      </c>
      <c r="F47" s="34">
        <f t="shared" si="0"/>
        <v>0.92805205890396891</v>
      </c>
      <c r="G47" s="43">
        <v>21059101.300000001</v>
      </c>
      <c r="H47" s="34">
        <f t="shared" si="1"/>
        <v>0.88174327078913617</v>
      </c>
      <c r="I47" s="27">
        <v>20782437.920000002</v>
      </c>
      <c r="J47" s="39">
        <f t="shared" si="2"/>
        <v>0.87015939215568394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22338993.350000001</v>
      </c>
      <c r="F48" s="35">
        <f t="shared" si="0"/>
        <v>0.89128791241428906</v>
      </c>
      <c r="G48" s="44">
        <v>21209231</v>
      </c>
      <c r="H48" s="35">
        <f t="shared" si="1"/>
        <v>0.84621231251239093</v>
      </c>
      <c r="I48" s="28">
        <v>20932483.379999999</v>
      </c>
      <c r="J48" s="40">
        <f t="shared" si="2"/>
        <v>0.83517055227589287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19988410.210000001</v>
      </c>
      <c r="F49" s="34">
        <f t="shared" si="0"/>
        <v>0.86157802138366213</v>
      </c>
      <c r="G49" s="43">
        <v>17750936.140000001</v>
      </c>
      <c r="H49" s="34">
        <f t="shared" si="1"/>
        <v>0.76513420910071173</v>
      </c>
      <c r="I49" s="27">
        <v>17365505.449999999</v>
      </c>
      <c r="J49" s="39">
        <f t="shared" si="2"/>
        <v>0.74852065115478739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19988410.210000001</v>
      </c>
      <c r="F50" s="35">
        <f t="shared" si="0"/>
        <v>0.86157802138366213</v>
      </c>
      <c r="G50" s="44">
        <v>17750936.140000001</v>
      </c>
      <c r="H50" s="35">
        <f t="shared" si="1"/>
        <v>0.76513420910071173</v>
      </c>
      <c r="I50" s="28">
        <v>17365505.449999999</v>
      </c>
      <c r="J50" s="40">
        <f t="shared" si="2"/>
        <v>0.74852065115478739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263878957.90000001</v>
      </c>
      <c r="F51" s="34">
        <f t="shared" si="0"/>
        <v>0.89506561720475686</v>
      </c>
      <c r="G51" s="43">
        <v>246275117.06999999</v>
      </c>
      <c r="H51" s="34">
        <f t="shared" si="1"/>
        <v>0.83535417684182578</v>
      </c>
      <c r="I51" s="27">
        <v>228016923.43000001</v>
      </c>
      <c r="J51" s="39">
        <f t="shared" si="2"/>
        <v>0.77342320102819662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263878957.90000001</v>
      </c>
      <c r="F52" s="35">
        <f t="shared" si="0"/>
        <v>0.89506561720475686</v>
      </c>
      <c r="G52" s="44">
        <v>246275117.06999999</v>
      </c>
      <c r="H52" s="35">
        <f t="shared" si="1"/>
        <v>0.83535417684182578</v>
      </c>
      <c r="I52" s="28">
        <v>228016923.43000001</v>
      </c>
      <c r="J52" s="40">
        <f t="shared" si="2"/>
        <v>0.77342320102819662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11401012.109999999</v>
      </c>
      <c r="F53" s="34">
        <f t="shared" si="0"/>
        <v>0.47943430890675381</v>
      </c>
      <c r="G53" s="43">
        <v>11302078.82</v>
      </c>
      <c r="H53" s="34">
        <f t="shared" si="1"/>
        <v>0.47527397532747295</v>
      </c>
      <c r="I53" s="27">
        <v>11270980.01</v>
      </c>
      <c r="J53" s="39">
        <f t="shared" si="2"/>
        <v>0.4739662110398537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11401012.109999999</v>
      </c>
      <c r="F54" s="35">
        <f t="shared" si="0"/>
        <v>0.47943430890675381</v>
      </c>
      <c r="G54" s="44">
        <v>11302078.82</v>
      </c>
      <c r="H54" s="35">
        <f t="shared" si="1"/>
        <v>0.47527397532747295</v>
      </c>
      <c r="I54" s="28">
        <v>11270980.01</v>
      </c>
      <c r="J54" s="40">
        <f t="shared" si="2"/>
        <v>0.4739662110398537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321393.32</v>
      </c>
      <c r="F55" s="34">
        <f t="shared" si="0"/>
        <v>0.4427423596426579</v>
      </c>
      <c r="G55" s="43">
        <v>154813.04999999999</v>
      </c>
      <c r="H55" s="34">
        <f t="shared" si="1"/>
        <v>0.21326608487219575</v>
      </c>
      <c r="I55" s="27">
        <v>154358.79999999999</v>
      </c>
      <c r="J55" s="39">
        <f t="shared" si="2"/>
        <v>0.21264032290281917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321393.32</v>
      </c>
      <c r="F56" s="36">
        <f t="shared" si="0"/>
        <v>0.4427423596426579</v>
      </c>
      <c r="G56" s="44">
        <v>154813.04999999999</v>
      </c>
      <c r="H56" s="36">
        <f t="shared" si="1"/>
        <v>0.21326608487219575</v>
      </c>
      <c r="I56" s="30">
        <v>154358.79999999999</v>
      </c>
      <c r="J56" s="41">
        <f t="shared" si="2"/>
        <v>0.21264032290281917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341933290.85000002</v>
      </c>
      <c r="F57" s="37">
        <f t="shared" si="0"/>
        <v>0.81341914053899322</v>
      </c>
      <c r="G57" s="31">
        <v>314116935.43000001</v>
      </c>
      <c r="H57" s="37">
        <f t="shared" si="1"/>
        <v>0.74724729788975164</v>
      </c>
      <c r="I57" s="31">
        <v>294556958.81999999</v>
      </c>
      <c r="J57" s="42">
        <f t="shared" si="2"/>
        <v>0.70071641075817759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4654740.28</v>
      </c>
      <c r="F3" s="6">
        <f t="shared" ref="F3:F8" si="0">E3/D3</f>
        <v>0.75909006523157208</v>
      </c>
      <c r="G3" s="4">
        <f>'Execução - LOA 2020'!G7</f>
        <v>4654740.28</v>
      </c>
      <c r="H3" s="6">
        <f>G3/D3</f>
        <v>0.75909006523157208</v>
      </c>
      <c r="I3" s="4">
        <f>'Execução - LOA 2020'!I7</f>
        <v>4635333.0999999996</v>
      </c>
      <c r="J3" s="6">
        <f>I3/D3</f>
        <v>0.7559251630789301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368577.07</v>
      </c>
      <c r="F6" s="6">
        <f t="shared" si="0"/>
        <v>0.11375024496710266</v>
      </c>
      <c r="G6" s="4">
        <f>'Execução - LOA 2020'!G14</f>
        <v>263541.40000000002</v>
      </c>
      <c r="H6" s="6">
        <f t="shared" si="1"/>
        <v>8.1334139448699813E-2</v>
      </c>
      <c r="I6" s="4">
        <f>'Execução - LOA 2020'!I14</f>
        <v>263541.40000000002</v>
      </c>
      <c r="J6" s="6">
        <f t="shared" si="2"/>
        <v>8.1334139448699813E-2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5350446.9800000004</v>
      </c>
      <c r="F8" s="6">
        <f t="shared" si="0"/>
        <v>0.53792853286468767</v>
      </c>
      <c r="G8" s="17">
        <f>SUM(G3:G7)</f>
        <v>5242585.92</v>
      </c>
      <c r="H8" s="6">
        <f t="shared" si="1"/>
        <v>0.52708429088342601</v>
      </c>
      <c r="I8" s="17">
        <f>SUM(I3:I7)</f>
        <v>5200971.84</v>
      </c>
      <c r="J8" s="6">
        <f t="shared" si="2"/>
        <v>0.52290045333030377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1137678.52</v>
      </c>
      <c r="F10" s="6">
        <f t="shared" ref="F10:F15" si="3">E10/D10</f>
        <v>0.11483342580810112</v>
      </c>
      <c r="G10" s="4">
        <f>'Execução - LOA 2020'!G19</f>
        <v>288393.26</v>
      </c>
      <c r="H10" s="6">
        <f>G10/D10</f>
        <v>2.910944123808052E-2</v>
      </c>
      <c r="I10" s="4">
        <f>'Execução - LOA 2020'!I19</f>
        <v>280538.62</v>
      </c>
      <c r="J10" s="6">
        <f t="shared" si="2"/>
        <v>2.8316620415824559E-2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1195728.54</v>
      </c>
      <c r="F11" s="6">
        <f t="shared" si="3"/>
        <v>0.34376660538220377</v>
      </c>
      <c r="G11" s="4">
        <f>'Execução - LOA 2020'!G22</f>
        <v>914609.87</v>
      </c>
      <c r="H11" s="6">
        <f t="shared" ref="H11:H37" si="4">G11/D11</f>
        <v>0.26294624552405405</v>
      </c>
      <c r="I11" s="4">
        <f>'Execução - LOA 2020'!I22</f>
        <v>892677.34</v>
      </c>
      <c r="J11" s="6">
        <f t="shared" si="2"/>
        <v>0.25664074127846387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1110005.2</v>
      </c>
      <c r="F12" s="6">
        <f t="shared" si="3"/>
        <v>0.34187015031744494</v>
      </c>
      <c r="G12" s="4">
        <f>'Execução - LOA 2020'!G25</f>
        <v>715014.86</v>
      </c>
      <c r="H12" s="6">
        <f t="shared" si="4"/>
        <v>0.22021720048465257</v>
      </c>
      <c r="I12" s="4">
        <f>'Execução - LOA 2020'!I25</f>
        <v>663113.97</v>
      </c>
      <c r="J12" s="6">
        <f t="shared" si="2"/>
        <v>0.20423226179615886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1416404.35</v>
      </c>
      <c r="F13" s="6">
        <f t="shared" si="3"/>
        <v>0.37221913296123799</v>
      </c>
      <c r="G13" s="4">
        <f>'Execução - LOA 2020'!G28</f>
        <v>756427.13</v>
      </c>
      <c r="H13" s="6">
        <f t="shared" si="4"/>
        <v>0.19878267846110304</v>
      </c>
      <c r="I13" s="4">
        <f>'Execução - LOA 2020'!I28</f>
        <v>730470.38</v>
      </c>
      <c r="J13" s="6">
        <f t="shared" si="2"/>
        <v>0.19196146319196636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401430.55</v>
      </c>
      <c r="F14" s="6">
        <f t="shared" si="3"/>
        <v>0.49462539352008722</v>
      </c>
      <c r="G14" s="4">
        <f>'Execução - LOA 2020'!G31</f>
        <v>247246.8</v>
      </c>
      <c r="H14" s="6">
        <f t="shared" si="4"/>
        <v>0.30464683304891044</v>
      </c>
      <c r="I14" s="4">
        <f>'Execução - LOA 2020'!I31</f>
        <v>223544.05</v>
      </c>
      <c r="J14" s="6">
        <f t="shared" si="2"/>
        <v>0.27544132777219882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5261247.1599999992</v>
      </c>
      <c r="F15" s="6">
        <f t="shared" si="3"/>
        <v>0.2475966539267756</v>
      </c>
      <c r="G15" s="4">
        <f>SUM(G10:G14)</f>
        <v>2921691.9199999995</v>
      </c>
      <c r="H15" s="6">
        <f t="shared" si="4"/>
        <v>0.13749613374880806</v>
      </c>
      <c r="I15" s="4">
        <f>SUM(I10:I14)</f>
        <v>2790344.36</v>
      </c>
      <c r="J15" s="6">
        <f t="shared" si="2"/>
        <v>0.13131485859323327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3029219.55</v>
      </c>
      <c r="F17" s="6">
        <f t="shared" ref="F17:F37" si="5">E17/D17</f>
        <v>0.54221022628521265</v>
      </c>
      <c r="G17" s="4">
        <f>'Execução - LOA 2020'!G34</f>
        <v>1843516.02</v>
      </c>
      <c r="H17" s="6">
        <f t="shared" si="4"/>
        <v>0.32997715149587448</v>
      </c>
      <c r="I17" s="4">
        <f>'Execução - LOA 2020'!I34</f>
        <v>1719501.27</v>
      </c>
      <c r="J17" s="6">
        <f t="shared" si="2"/>
        <v>0.30777933303131183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3687712.58</v>
      </c>
      <c r="F18" s="6">
        <f t="shared" si="5"/>
        <v>0.65991275516795977</v>
      </c>
      <c r="G18" s="4">
        <f>'Execução - LOA 2020'!G37</f>
        <v>2063368.36</v>
      </c>
      <c r="H18" s="6">
        <f t="shared" si="4"/>
        <v>0.36923785946842819</v>
      </c>
      <c r="I18" s="4">
        <f>'Execução - LOA 2020'!I37</f>
        <v>1921174.01</v>
      </c>
      <c r="J18" s="6">
        <f t="shared" si="2"/>
        <v>0.34379231206141819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6716932.1299999999</v>
      </c>
      <c r="F19" s="6">
        <f>E19/D19</f>
        <v>0.60106877407666282</v>
      </c>
      <c r="G19" s="4">
        <f>SUM(G17:G18)</f>
        <v>3906884.38</v>
      </c>
      <c r="H19" s="6">
        <f t="shared" si="4"/>
        <v>0.34960993490727188</v>
      </c>
      <c r="I19" s="4">
        <f>SUM(I17:I18)</f>
        <v>3640675.2800000003</v>
      </c>
      <c r="J19" s="6">
        <f t="shared" si="2"/>
        <v>0.32578805100429253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3703333.68</v>
      </c>
      <c r="F22" s="6">
        <f t="shared" si="5"/>
        <v>0.78189958510061275</v>
      </c>
      <c r="G22" s="4">
        <f>'Execução - LOA 2020'!G42</f>
        <v>3535360.15</v>
      </c>
      <c r="H22" s="6">
        <f t="shared" si="4"/>
        <v>0.74643466490609078</v>
      </c>
      <c r="I22" s="4">
        <f>'Execução - LOA 2020'!I42</f>
        <v>3507918.34</v>
      </c>
      <c r="J22" s="6">
        <f t="shared" si="2"/>
        <v>0.74064076629811815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2972564.01</v>
      </c>
      <c r="F23" s="6">
        <f t="shared" si="5"/>
        <v>0.66721419549841565</v>
      </c>
      <c r="G23" s="4">
        <f>'Execução - LOA 2020'!G45</f>
        <v>1818236.98</v>
      </c>
      <c r="H23" s="6">
        <f t="shared" si="4"/>
        <v>0.40811687141302933</v>
      </c>
      <c r="I23" s="4">
        <f>'Execução - LOA 2020'!I45</f>
        <v>1676797.93</v>
      </c>
      <c r="J23" s="6">
        <f t="shared" si="2"/>
        <v>0.37636982016692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6675897.6899999995</v>
      </c>
      <c r="F24" s="6">
        <f t="shared" si="5"/>
        <v>0.6412936510955568</v>
      </c>
      <c r="G24" s="4">
        <f>SUM(G21:G23)</f>
        <v>5353597.13</v>
      </c>
      <c r="H24" s="6">
        <f t="shared" si="4"/>
        <v>0.51427208885107922</v>
      </c>
      <c r="I24" s="4">
        <f>SUM(I21:I23)</f>
        <v>5184716.2699999996</v>
      </c>
      <c r="J24" s="6">
        <f t="shared" si="2"/>
        <v>0.49804921840898325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22338993.350000001</v>
      </c>
      <c r="F26" s="6">
        <f t="shared" si="5"/>
        <v>0.89128791241428906</v>
      </c>
      <c r="G26" s="4">
        <f>'Execução - LOA 2020'!G48</f>
        <v>21209231</v>
      </c>
      <c r="H26" s="6">
        <f t="shared" si="4"/>
        <v>0.84621231251239093</v>
      </c>
      <c r="I26" s="4">
        <f>'Execução - LOA 2020'!I48</f>
        <v>20932483.379999999</v>
      </c>
      <c r="J26" s="6">
        <f t="shared" si="2"/>
        <v>0.83517055227589287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19988410.210000001</v>
      </c>
      <c r="F27" s="6">
        <f t="shared" si="5"/>
        <v>0.86157802138366213</v>
      </c>
      <c r="G27" s="4">
        <f>'Execução - LOA 2020'!G50</f>
        <v>17750936.140000001</v>
      </c>
      <c r="H27" s="6">
        <f t="shared" si="4"/>
        <v>0.76513420910071173</v>
      </c>
      <c r="I27" s="4">
        <f>'Execução - LOA 2020'!I50</f>
        <v>17365505.449999999</v>
      </c>
      <c r="J27" s="6">
        <f t="shared" si="2"/>
        <v>0.74852065115478739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263878957.90000001</v>
      </c>
      <c r="F28" s="6">
        <f t="shared" si="5"/>
        <v>0.89506561720475686</v>
      </c>
      <c r="G28" s="4">
        <f>'Execução - LOA 2020'!G52</f>
        <v>246275117.06999999</v>
      </c>
      <c r="H28" s="6">
        <f t="shared" si="4"/>
        <v>0.83535417684182578</v>
      </c>
      <c r="I28" s="4">
        <f>'Execução - LOA 2020'!I52</f>
        <v>228016923.43000001</v>
      </c>
      <c r="J28" s="6">
        <f t="shared" si="2"/>
        <v>0.77342320102819662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11401012.109999999</v>
      </c>
      <c r="F29" s="6">
        <f t="shared" si="5"/>
        <v>0.47943430890675381</v>
      </c>
      <c r="G29" s="4">
        <f>'Execução - LOA 2020'!G54</f>
        <v>11302078.82</v>
      </c>
      <c r="H29" s="6">
        <f t="shared" si="4"/>
        <v>0.47527397532747295</v>
      </c>
      <c r="I29" s="4">
        <f>'Execução - LOA 2020'!I54</f>
        <v>11270980.01</v>
      </c>
      <c r="J29" s="6">
        <f t="shared" si="2"/>
        <v>0.4739662110398537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321393.32</v>
      </c>
      <c r="F30" s="6">
        <f t="shared" si="5"/>
        <v>0.4427423596426579</v>
      </c>
      <c r="G30" s="4">
        <f>'Execução - LOA 2020'!G56</f>
        <v>154813.04999999999</v>
      </c>
      <c r="H30" s="6">
        <f t="shared" si="4"/>
        <v>0.21326608487219575</v>
      </c>
      <c r="I30" s="4">
        <f>'Execução - LOA 2020'!I56</f>
        <v>154358.79999999999</v>
      </c>
      <c r="J30" s="6">
        <f t="shared" si="2"/>
        <v>0.21264032290281917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317928766.89000005</v>
      </c>
      <c r="F31" s="6">
        <f t="shared" si="5"/>
        <v>0.86491283136746033</v>
      </c>
      <c r="G31" s="17">
        <f>SUM(G26:G30)</f>
        <v>296692176.07999998</v>
      </c>
      <c r="H31" s="6">
        <f t="shared" si="4"/>
        <v>0.80713951294225339</v>
      </c>
      <c r="I31" s="17">
        <f>SUM(I26:I30)</f>
        <v>277740251.06999999</v>
      </c>
      <c r="J31" s="6">
        <f t="shared" si="2"/>
        <v>0.75558153886960755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5350446.9800000004</v>
      </c>
      <c r="F33" s="6">
        <f>E33/D33</f>
        <v>0.53792853286468767</v>
      </c>
      <c r="G33" s="4">
        <f>G8</f>
        <v>5242585.92</v>
      </c>
      <c r="H33" s="6">
        <f>G33/D33</f>
        <v>0.52708429088342601</v>
      </c>
      <c r="I33" s="4">
        <f>I8</f>
        <v>5200971.84</v>
      </c>
      <c r="J33" s="6">
        <f t="shared" si="2"/>
        <v>0.52290045333030377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5261247.1599999992</v>
      </c>
      <c r="F34" s="6">
        <f t="shared" si="5"/>
        <v>0.2475966539267756</v>
      </c>
      <c r="G34" s="4">
        <f>G15</f>
        <v>2921691.9199999995</v>
      </c>
      <c r="H34" s="6">
        <f t="shared" si="4"/>
        <v>0.13749613374880806</v>
      </c>
      <c r="I34" s="4">
        <f>I15</f>
        <v>2790344.36</v>
      </c>
      <c r="J34" s="6">
        <f t="shared" si="2"/>
        <v>0.13131485859323327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6716932.1299999999</v>
      </c>
      <c r="F35" s="6">
        <f t="shared" si="5"/>
        <v>0.60106877407666282</v>
      </c>
      <c r="G35" s="4">
        <f>G19</f>
        <v>3906884.38</v>
      </c>
      <c r="H35" s="6">
        <f t="shared" si="4"/>
        <v>0.34960993490727188</v>
      </c>
      <c r="I35" s="4">
        <f>I19</f>
        <v>3640675.2800000003</v>
      </c>
      <c r="J35" s="6">
        <f t="shared" si="2"/>
        <v>0.32578805100429253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6675897.6899999995</v>
      </c>
      <c r="F36" s="6">
        <f t="shared" si="5"/>
        <v>0.6412936510955568</v>
      </c>
      <c r="G36" s="4">
        <f>G24</f>
        <v>5353597.13</v>
      </c>
      <c r="H36" s="6">
        <f t="shared" si="4"/>
        <v>0.51427208885107922</v>
      </c>
      <c r="I36" s="4">
        <f>I24</f>
        <v>5184716.2699999996</v>
      </c>
      <c r="J36" s="6">
        <f t="shared" si="2"/>
        <v>0.49804921840898325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317928766.89000005</v>
      </c>
      <c r="F37" s="6">
        <f t="shared" si="5"/>
        <v>0.86491283136746033</v>
      </c>
      <c r="G37" s="4">
        <f>G31</f>
        <v>296692176.07999998</v>
      </c>
      <c r="H37" s="6">
        <f t="shared" si="4"/>
        <v>0.80713951294225339</v>
      </c>
      <c r="I37" s="4">
        <f>I31</f>
        <v>277740251.06999999</v>
      </c>
      <c r="J37" s="6">
        <f t="shared" si="2"/>
        <v>0.75558153886960755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2020-09-30T12:04:59Z</dcterms:modified>
</cp:coreProperties>
</file>