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0355" windowHeight="9075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<sst xmlns="http://schemas.openxmlformats.org/spreadsheetml/2006/main" count="207" uniqueCount="45">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</sst>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0.11419518336499884</c:v>
                </c:pt>
                <c:pt idx="1">
                  <c:v>2.8904430885515968E-2</c:v>
                </c:pt>
                <c:pt idx="2">
                  <c:v>2.7892779468522255E-2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0.3406965412850762</c:v>
                </c:pt>
                <c:pt idx="1">
                  <c:v>0.26065946873701779</c:v>
                </c:pt>
                <c:pt idx="2">
                  <c:v>0.25615997401040447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0.33404896173597765</c:v>
                </c:pt>
                <c:pt idx="1">
                  <c:v>0.21684066954493292</c:v>
                </c:pt>
                <c:pt idx="2">
                  <c:v>0.20374196069928444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0.37026447344320301</c:v>
                </c:pt>
                <c:pt idx="1">
                  <c:v>0.19478171611834766</c:v>
                </c:pt>
                <c:pt idx="2">
                  <c:v>0.18049414539784936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0.4943598267587499</c:v>
                </c:pt>
                <c:pt idx="1">
                  <c:v>0.225827325541995</c:v>
                </c:pt>
                <c:pt idx="2">
                  <c:v>0.19761175970477521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0.53464231127699424</c:v>
                </c:pt>
                <c:pt idx="1">
                  <c:v>0.32654184265444308</c:v>
                </c:pt>
                <c:pt idx="2">
                  <c:v>0.30491096422119357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0.6442652082555651</c:v>
                </c:pt>
                <c:pt idx="1">
                  <c:v>0.36617171559551925</c:v>
                </c:pt>
                <c:pt idx="2">
                  <c:v>0.34217503653245362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0.77920002601170657</c:v>
                </c:pt>
                <c:pt idx="1">
                  <c:v>0.71513925236190301</c:v>
                </c:pt>
                <c:pt idx="2">
                  <c:v>0.71512396203895456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0.6617196674348349</c:v>
                </c:pt>
                <c:pt idx="1">
                  <c:v>0.40540912648559979</c:v>
                </c:pt>
                <c:pt idx="2">
                  <c:v>0.37402285695303028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0.87988668961909611</c:v>
                </c:pt>
                <c:pt idx="1">
                  <c:v>0.8362059511270532</c:v>
                </c:pt>
                <c:pt idx="2">
                  <c:v>0.82676718897667356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0.86077779355379758</c:v>
                </c:pt>
                <c:pt idx="1">
                  <c:v>0.76171575379546896</c:v>
                </c:pt>
                <c:pt idx="2">
                  <c:v>0.74529101497911532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0.85831039009147458</c:v>
                </c:pt>
                <c:pt idx="1">
                  <c:v>0.79652351545905653</c:v>
                </c:pt>
                <c:pt idx="2">
                  <c:v>0.77326778024783727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0.47855252161320871</c:v>
                </c:pt>
                <c:pt idx="1">
                  <c:v>0.47284120224049203</c:v>
                </c:pt>
                <c:pt idx="2">
                  <c:v>0.47254257482316964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0.44279837171018643</c:v>
                </c:pt>
                <c:pt idx="1">
                  <c:v>0.21162768368197377</c:v>
                </c:pt>
                <c:pt idx="2">
                  <c:v>0.20941082633641678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0.75587216242661437</c:v>
                </c:pt>
                <c:pt idx="1">
                  <c:v>0.75587216242661437</c:v>
                </c:pt>
                <c:pt idx="2">
                  <c:v>0.75587216242661437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0.11367575645069751</c:v>
                </c:pt>
                <c:pt idx="1">
                  <c:v>8.1259650932294633E-2</c:v>
                </c:pt>
                <c:pt idx="2">
                  <c:v>8.0762414778452529E-2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7.8773065796762479E-2</c:v>
                </c:pt>
                <c:pt idx="1">
                  <c:v>7.8773065796762479E-2</c:v>
                </c:pt>
                <c:pt idx="2">
                  <c:v>7.8773065796762479E-2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0.53589614724538237</c:v>
                </c:pt>
                <c:pt idx="1">
                  <c:v>0.52505190526412082</c:v>
                </c:pt>
                <c:pt idx="2">
                  <c:v>0.52265726157932668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0.24524128974619644</c:v>
                </c:pt>
                <c:pt idx="1">
                  <c:v>0.13278341002460978</c:v>
                </c:pt>
                <c:pt idx="2">
                  <c:v>0.1259374897937651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0.589460543154391</c:v>
                </c:pt>
                <c:pt idx="1">
                  <c:v>0.34635923139377151</c:v>
                </c:pt>
                <c:pt idx="2">
                  <c:v>0.32354530625152739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0.6377139221644319</c:v>
                </c:pt>
                <c:pt idx="1">
                  <c:v>0.4988745729126321</c:v>
                </c:pt>
                <c:pt idx="2">
                  <c:v>0.48543523814683659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0.83454908382352633</c:v>
                </c:pt>
                <c:pt idx="1">
                  <c:v>0.77493737550320008</c:v>
                </c:pt>
                <c:pt idx="2">
                  <c:v>0.75458159153773385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483559.67</v>
      </c>
      <c r="F5" s="33">
        <f>E5/D5</f>
        <v>0.26395178493449784</v>
      </c>
      <c r="G5" s="43">
        <v>483559.67</v>
      </c>
      <c r="H5" s="33">
        <f>G5/D5</f>
        <v>0.26395178493449784</v>
      </c>
      <c r="I5" s="29">
        <v>483559.67</v>
      </c>
      <c r="J5" s="38">
        <f>I5/D5</f>
        <v>0.26395178493449784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4151448.43</v>
      </c>
      <c r="H6" s="34">
        <f t="shared" ref="H6:H57" si="1">G6/D6</f>
        <v>0.96545312325581401</v>
      </c>
      <c r="I6" s="27">
        <v>4151448.43</v>
      </c>
      <c r="J6" s="39">
        <f t="shared" ref="J6:J57" si="2">I6/D6</f>
        <v>0.96545312325581401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4635008.0999999996</v>
      </c>
      <c r="F7" s="35">
        <f t="shared" si="0"/>
        <v>0.75587216242661437</v>
      </c>
      <c r="G7" s="44">
        <v>4635008.0999999996</v>
      </c>
      <c r="H7" s="35">
        <f t="shared" si="1"/>
        <v>0.75587216242661437</v>
      </c>
      <c r="I7" s="28">
        <v>4635008.0999999996</v>
      </c>
      <c r="J7" s="40">
        <f t="shared" si="2"/>
        <v>0.75587216242661437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368335.71</v>
      </c>
      <c r="F13" s="34">
        <f t="shared" si="0"/>
        <v>0.12388415348037672</v>
      </c>
      <c r="G13" s="43">
        <v>263300.03999999998</v>
      </c>
      <c r="H13" s="34">
        <f t="shared" si="1"/>
        <v>8.8556992116646319E-2</v>
      </c>
      <c r="I13" s="27">
        <v>261688.88</v>
      </c>
      <c r="J13" s="39">
        <f t="shared" si="2"/>
        <v>8.8015102782263183E-2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368335.71</v>
      </c>
      <c r="F14" s="35">
        <f t="shared" si="0"/>
        <v>0.11367575645069751</v>
      </c>
      <c r="G14" s="44">
        <v>263300.03999999998</v>
      </c>
      <c r="H14" s="35">
        <f t="shared" si="1"/>
        <v>8.1259650932294633E-2</v>
      </c>
      <c r="I14" s="28">
        <v>261688.88</v>
      </c>
      <c r="J14" s="40">
        <f t="shared" si="2"/>
        <v>8.0762414778452529E-2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12798.26</v>
      </c>
      <c r="F15" s="34">
        <f t="shared" si="0"/>
        <v>7.8773065796762479E-2</v>
      </c>
      <c r="G15" s="43">
        <v>12798.26</v>
      </c>
      <c r="H15" s="34">
        <f t="shared" si="1"/>
        <v>7.8773065796762479E-2</v>
      </c>
      <c r="I15" s="27">
        <v>12798.26</v>
      </c>
      <c r="J15" s="39">
        <f t="shared" si="2"/>
        <v>7.8773065796762479E-2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12798.26</v>
      </c>
      <c r="F16" s="36">
        <f t="shared" si="0"/>
        <v>7.8773065796762479E-2</v>
      </c>
      <c r="G16" s="44">
        <v>12798.26</v>
      </c>
      <c r="H16" s="36">
        <f t="shared" si="1"/>
        <v>7.8773065796762479E-2</v>
      </c>
      <c r="I16" s="30">
        <v>12798.26</v>
      </c>
      <c r="J16" s="41">
        <f t="shared" si="2"/>
        <v>7.8773065796762479E-2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523241.52</v>
      </c>
      <c r="F18" s="34">
        <f t="shared" si="0"/>
        <v>5.8489206847791464E-2</v>
      </c>
      <c r="G18" s="43">
        <v>274410.38</v>
      </c>
      <c r="H18" s="34">
        <f t="shared" si="1"/>
        <v>3.0674258183870914E-2</v>
      </c>
      <c r="I18" s="27">
        <v>264387.74</v>
      </c>
      <c r="J18" s="39">
        <f t="shared" si="2"/>
        <v>2.9553903162883761E-2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1131355.32</v>
      </c>
      <c r="F19" s="35">
        <f t="shared" si="0"/>
        <v>0.11419518336499884</v>
      </c>
      <c r="G19" s="44">
        <v>286362.18</v>
      </c>
      <c r="H19" s="35">
        <f t="shared" si="1"/>
        <v>2.8904430885515968E-2</v>
      </c>
      <c r="I19" s="28">
        <v>276339.53999999998</v>
      </c>
      <c r="J19" s="40">
        <f t="shared" si="2"/>
        <v>2.7892779468522255E-2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1019194.75</v>
      </c>
      <c r="F21" s="34">
        <f t="shared" si="0"/>
        <v>0.33725869019724375</v>
      </c>
      <c r="G21" s="43">
        <v>770337.75</v>
      </c>
      <c r="H21" s="34">
        <f t="shared" si="1"/>
        <v>0.25491016370962644</v>
      </c>
      <c r="I21" s="27">
        <v>762467.59</v>
      </c>
      <c r="J21" s="39">
        <f t="shared" si="2"/>
        <v>0.25230587257366566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1185049.8899999999</v>
      </c>
      <c r="F22" s="35">
        <f t="shared" si="0"/>
        <v>0.3406965412850762</v>
      </c>
      <c r="G22" s="44">
        <v>906655.74</v>
      </c>
      <c r="H22" s="35">
        <f t="shared" si="1"/>
        <v>0.26065946873701779</v>
      </c>
      <c r="I22" s="28">
        <v>891005.08</v>
      </c>
      <c r="J22" s="40">
        <f t="shared" si="2"/>
        <v>0.25615997401040447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130090.41</v>
      </c>
      <c r="F23" s="34">
        <f t="shared" si="0"/>
        <v>0.72805548404427978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954520.47</v>
      </c>
      <c r="F24" s="34">
        <f t="shared" si="0"/>
        <v>0.31110315235742358</v>
      </c>
      <c r="G24" s="43">
        <v>689891.31</v>
      </c>
      <c r="H24" s="34">
        <f t="shared" si="1"/>
        <v>0.22485359724657616</v>
      </c>
      <c r="I24" s="27">
        <v>647361.61</v>
      </c>
      <c r="J24" s="39">
        <f t="shared" si="2"/>
        <v>0.21099205718047834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1084610.8799999999</v>
      </c>
      <c r="F25" s="35">
        <f t="shared" si="0"/>
        <v>0.33404896173597765</v>
      </c>
      <c r="G25" s="44">
        <v>704051.73</v>
      </c>
      <c r="H25" s="35">
        <f t="shared" si="1"/>
        <v>0.21684066954493292</v>
      </c>
      <c r="I25" s="28">
        <v>661522.03</v>
      </c>
      <c r="J25" s="40">
        <f t="shared" si="2"/>
        <v>0.20374196069928444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1024066.29</v>
      </c>
      <c r="F27" s="34">
        <f t="shared" si="0"/>
        <v>0.30014686607164842</v>
      </c>
      <c r="G27" s="43">
        <v>741202.28</v>
      </c>
      <c r="H27" s="34">
        <f t="shared" si="1"/>
        <v>0.21724134818182564</v>
      </c>
      <c r="I27" s="27">
        <v>686833.83</v>
      </c>
      <c r="J27" s="39">
        <f t="shared" si="2"/>
        <v>0.20130632518573316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1408966.29</v>
      </c>
      <c r="F28" s="35">
        <f t="shared" si="0"/>
        <v>0.37026447344320301</v>
      </c>
      <c r="G28" s="44">
        <v>741202.28</v>
      </c>
      <c r="H28" s="35">
        <f t="shared" si="1"/>
        <v>0.19478171611834766</v>
      </c>
      <c r="I28" s="28">
        <v>686833.83</v>
      </c>
      <c r="J28" s="40">
        <f t="shared" si="2"/>
        <v>0.18049414539784936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349215.03</v>
      </c>
      <c r="F30" s="34">
        <f t="shared" si="0"/>
        <v>0.50429546803450209</v>
      </c>
      <c r="G30" s="43">
        <v>183278.07</v>
      </c>
      <c r="H30" s="34">
        <f t="shared" si="1"/>
        <v>0.26466873459344009</v>
      </c>
      <c r="I30" s="27">
        <v>160378.74</v>
      </c>
      <c r="J30" s="39">
        <f t="shared" si="2"/>
        <v>0.23160020274924509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401215.02</v>
      </c>
      <c r="F31" s="36">
        <f t="shared" si="0"/>
        <v>0.4943598267587499</v>
      </c>
      <c r="G31" s="44">
        <v>183278.07</v>
      </c>
      <c r="H31" s="36">
        <f t="shared" si="1"/>
        <v>0.225827325541995</v>
      </c>
      <c r="I31" s="30">
        <v>160378.74</v>
      </c>
      <c r="J31" s="41">
        <f t="shared" si="2"/>
        <v>0.19761175970477521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2916438.13</v>
      </c>
      <c r="F33" s="34">
        <f t="shared" si="0"/>
        <v>0.54356954305827487</v>
      </c>
      <c r="G33" s="43">
        <v>1814333.64</v>
      </c>
      <c r="H33" s="34">
        <f t="shared" si="1"/>
        <v>0.33815787055632024</v>
      </c>
      <c r="I33" s="27">
        <v>1693486.27</v>
      </c>
      <c r="J33" s="39">
        <f t="shared" si="2"/>
        <v>0.31563418009466304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2986939.13</v>
      </c>
      <c r="F34" s="35">
        <f t="shared" si="0"/>
        <v>0.53464231127699424</v>
      </c>
      <c r="G34" s="44">
        <v>1824323.64</v>
      </c>
      <c r="H34" s="35">
        <f t="shared" si="1"/>
        <v>0.32654184265444308</v>
      </c>
      <c r="I34" s="28">
        <v>1703476.27</v>
      </c>
      <c r="J34" s="40">
        <f t="shared" si="2"/>
        <v>0.30491096422119357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3523557.09</v>
      </c>
      <c r="F36" s="34">
        <f t="shared" si="0"/>
        <v>0.64073726233687922</v>
      </c>
      <c r="G36" s="43">
        <v>2046234.19</v>
      </c>
      <c r="H36" s="34">
        <f t="shared" si="1"/>
        <v>0.37209514689620699</v>
      </c>
      <c r="I36" s="27">
        <v>1912136.38</v>
      </c>
      <c r="J36" s="39">
        <f t="shared" si="2"/>
        <v>0.34771028197983606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3600271.24</v>
      </c>
      <c r="F37" s="36">
        <f t="shared" si="0"/>
        <v>0.6442652082555651</v>
      </c>
      <c r="G37" s="44">
        <v>2046234.19</v>
      </c>
      <c r="H37" s="36">
        <f t="shared" si="1"/>
        <v>0.36617171559551925</v>
      </c>
      <c r="I37" s="30">
        <v>1912136.38</v>
      </c>
      <c r="J37" s="41">
        <f t="shared" si="2"/>
        <v>0.34217503653245362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3615241.68</v>
      </c>
      <c r="F41" s="34">
        <f t="shared" si="0"/>
        <v>0.82494430115687567</v>
      </c>
      <c r="G41" s="43">
        <v>3349080.78</v>
      </c>
      <c r="H41" s="34">
        <f t="shared" si="1"/>
        <v>0.76421034833140777</v>
      </c>
      <c r="I41" s="27">
        <v>3349008.36</v>
      </c>
      <c r="J41" s="39">
        <f t="shared" si="2"/>
        <v>0.76419382316612761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3690547.68</v>
      </c>
      <c r="F42" s="35">
        <f t="shared" si="0"/>
        <v>0.77920002601170657</v>
      </c>
      <c r="G42" s="44">
        <v>3387134.78</v>
      </c>
      <c r="H42" s="35">
        <f t="shared" si="1"/>
        <v>0.71513925236190301</v>
      </c>
      <c r="I42" s="28">
        <v>3387062.36</v>
      </c>
      <c r="J42" s="40">
        <f t="shared" si="2"/>
        <v>0.71512396203895456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2887229.19</v>
      </c>
      <c r="F44" s="34">
        <f t="shared" si="0"/>
        <v>0.7108296005636946</v>
      </c>
      <c r="G44" s="43">
        <v>1803022.47</v>
      </c>
      <c r="H44" s="34">
        <f t="shared" si="1"/>
        <v>0.44390024408054213</v>
      </c>
      <c r="I44" s="27">
        <v>1663358.72</v>
      </c>
      <c r="J44" s="39">
        <f t="shared" si="2"/>
        <v>0.40951533000112755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2948084.86</v>
      </c>
      <c r="F45" s="36">
        <f t="shared" si="0"/>
        <v>0.6617196674348349</v>
      </c>
      <c r="G45" s="44">
        <v>1806173.47</v>
      </c>
      <c r="H45" s="36">
        <f t="shared" si="1"/>
        <v>0.40540912648559979</v>
      </c>
      <c r="I45" s="30">
        <v>1666341.77</v>
      </c>
      <c r="J45" s="41">
        <f t="shared" si="2"/>
        <v>0.37402285695303028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21879359.41</v>
      </c>
      <c r="F47" s="34">
        <f t="shared" si="0"/>
        <v>0.9160874271944579</v>
      </c>
      <c r="G47" s="43">
        <v>20808304.629999999</v>
      </c>
      <c r="H47" s="34">
        <f t="shared" si="1"/>
        <v>0.87124242970581678</v>
      </c>
      <c r="I47" s="27">
        <v>20571818.350000001</v>
      </c>
      <c r="J47" s="39">
        <f t="shared" si="2"/>
        <v>0.8613407637679662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22053236.260000002</v>
      </c>
      <c r="F48" s="35">
        <f t="shared" si="0"/>
        <v>0.87988668961909611</v>
      </c>
      <c r="G48" s="44">
        <v>20958434.329999998</v>
      </c>
      <c r="H48" s="35">
        <f t="shared" si="1"/>
        <v>0.8362059511270532</v>
      </c>
      <c r="I48" s="28">
        <v>20721863.809999999</v>
      </c>
      <c r="J48" s="40">
        <f t="shared" si="2"/>
        <v>0.82676718897667356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19969845.109999999</v>
      </c>
      <c r="F49" s="34">
        <f t="shared" si="0"/>
        <v>0.86077779355379758</v>
      </c>
      <c r="G49" s="43">
        <v>17671628.77</v>
      </c>
      <c r="H49" s="34">
        <f t="shared" si="1"/>
        <v>0.76171575379546896</v>
      </c>
      <c r="I49" s="27">
        <v>17290578.640000001</v>
      </c>
      <c r="J49" s="39">
        <f t="shared" si="2"/>
        <v>0.74529101497911532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19969845.109999999</v>
      </c>
      <c r="F50" s="35">
        <f t="shared" si="0"/>
        <v>0.86077779355379758</v>
      </c>
      <c r="G50" s="44">
        <v>17671628.77</v>
      </c>
      <c r="H50" s="35">
        <f t="shared" si="1"/>
        <v>0.76171575379546896</v>
      </c>
      <c r="I50" s="28">
        <v>17290578.640000001</v>
      </c>
      <c r="J50" s="40">
        <f t="shared" si="2"/>
        <v>0.74529101497911532</v>
      </c>
    </row>
    <row r="51" spans="1:10" ht="22.5" x14ac:dyDescent="0.2">
      <c r="A51" s="46"/>
      <c r="B51" s="49" t="s">
        <v>28</v>
      </c>
      <c r="C51" s="25" t="s">
        <v>5</v>
      </c>
      <c r="D51" s="43">
        <v>294815210</v>
      </c>
      <c r="E51" s="43">
        <v>253042957.90000001</v>
      </c>
      <c r="F51" s="34">
        <f t="shared" si="0"/>
        <v>0.85831039009147458</v>
      </c>
      <c r="G51" s="43">
        <v>234827247.47999999</v>
      </c>
      <c r="H51" s="34">
        <f t="shared" si="1"/>
        <v>0.79652351545905653</v>
      </c>
      <c r="I51" s="27">
        <v>227971103.02000001</v>
      </c>
      <c r="J51" s="39">
        <f t="shared" si="2"/>
        <v>0.77326778024783727</v>
      </c>
    </row>
    <row r="52" spans="1:10" ht="13.5" customHeight="1" x14ac:dyDescent="0.2">
      <c r="A52" s="46"/>
      <c r="B52" s="49"/>
      <c r="C52" s="15" t="s">
        <v>6</v>
      </c>
      <c r="D52" s="44">
        <v>294815210</v>
      </c>
      <c r="E52" s="44">
        <v>253042957.90000001</v>
      </c>
      <c r="F52" s="35">
        <f t="shared" si="0"/>
        <v>0.85831039009147458</v>
      </c>
      <c r="G52" s="44">
        <v>234827247.47999999</v>
      </c>
      <c r="H52" s="35">
        <f t="shared" si="1"/>
        <v>0.79652351545905653</v>
      </c>
      <c r="I52" s="28">
        <v>227971103.02000001</v>
      </c>
      <c r="J52" s="40">
        <f t="shared" si="2"/>
        <v>0.77326778024783727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11380043.09</v>
      </c>
      <c r="F53" s="34">
        <f t="shared" si="0"/>
        <v>0.47855252161320871</v>
      </c>
      <c r="G53" s="43">
        <v>11244227.15</v>
      </c>
      <c r="H53" s="34">
        <f t="shared" si="1"/>
        <v>0.47284120224049203</v>
      </c>
      <c r="I53" s="27">
        <v>11237125.75</v>
      </c>
      <c r="J53" s="39">
        <f t="shared" si="2"/>
        <v>0.47254257482316964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11380043.09</v>
      </c>
      <c r="F54" s="35">
        <f t="shared" si="0"/>
        <v>0.47855252161320871</v>
      </c>
      <c r="G54" s="44">
        <v>11244227.15</v>
      </c>
      <c r="H54" s="35">
        <f t="shared" si="1"/>
        <v>0.47284120224049203</v>
      </c>
      <c r="I54" s="28">
        <v>11237125.75</v>
      </c>
      <c r="J54" s="40">
        <f t="shared" si="2"/>
        <v>0.47254257482316964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321433.98</v>
      </c>
      <c r="F55" s="34">
        <f t="shared" si="0"/>
        <v>0.44279837171018643</v>
      </c>
      <c r="G55" s="43">
        <v>153623.71</v>
      </c>
      <c r="H55" s="34">
        <f t="shared" si="1"/>
        <v>0.21162768368197377</v>
      </c>
      <c r="I55" s="27">
        <v>152014.46</v>
      </c>
      <c r="J55" s="39">
        <f t="shared" si="2"/>
        <v>0.20941082633641678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321433.98</v>
      </c>
      <c r="F56" s="36">
        <f t="shared" si="0"/>
        <v>0.44279837171018643</v>
      </c>
      <c r="G56" s="44">
        <v>153623.71</v>
      </c>
      <c r="H56" s="36">
        <f t="shared" si="1"/>
        <v>0.21162768368197377</v>
      </c>
      <c r="I56" s="30">
        <v>152014.46</v>
      </c>
      <c r="J56" s="41">
        <f t="shared" si="2"/>
        <v>0.20941082633641678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330534788.72999996</v>
      </c>
      <c r="F57" s="37">
        <f t="shared" si="0"/>
        <v>0.7863034426938551</v>
      </c>
      <c r="G57" s="31">
        <v>301962948.5399999</v>
      </c>
      <c r="H57" s="37">
        <f t="shared" si="1"/>
        <v>0.71833439050477566</v>
      </c>
      <c r="I57" s="31">
        <v>293916334.63999999</v>
      </c>
      <c r="J57" s="42">
        <f t="shared" si="2"/>
        <v>0.69919244107213518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4635008.0999999996</v>
      </c>
      <c r="F3" s="6">
        <f t="shared" ref="F3:F8" si="0">E3/D3</f>
        <v>0.75587216242661437</v>
      </c>
      <c r="G3" s="4">
        <f>'Execução - LOA 2020'!G7</f>
        <v>4635008.0999999996</v>
      </c>
      <c r="H3" s="6">
        <f>G3/D3</f>
        <v>0.75587216242661437</v>
      </c>
      <c r="I3" s="4">
        <f>'Execução - LOA 2020'!I7</f>
        <v>4635008.0999999996</v>
      </c>
      <c r="J3" s="6">
        <f>I3/D3</f>
        <v>0.75587216242661437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368335.71</v>
      </c>
      <c r="F6" s="6">
        <f t="shared" si="0"/>
        <v>0.11367575645069751</v>
      </c>
      <c r="G6" s="4">
        <f>'Execução - LOA 2020'!G14</f>
        <v>263300.03999999998</v>
      </c>
      <c r="H6" s="6">
        <f t="shared" si="1"/>
        <v>8.1259650932294633E-2</v>
      </c>
      <c r="I6" s="4">
        <f>'Execução - LOA 2020'!I14</f>
        <v>261688.88</v>
      </c>
      <c r="J6" s="6">
        <f t="shared" si="2"/>
        <v>8.0762414778452529E-2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12798.26</v>
      </c>
      <c r="F7" s="6">
        <f t="shared" si="0"/>
        <v>7.8773065796762479E-2</v>
      </c>
      <c r="G7" s="4">
        <f>'Execução - LOA 2020'!G16</f>
        <v>12798.26</v>
      </c>
      <c r="H7" s="6">
        <f t="shared" si="1"/>
        <v>7.8773065796762479E-2</v>
      </c>
      <c r="I7" s="4">
        <f>'Execução - LOA 2020'!I16</f>
        <v>12798.26</v>
      </c>
      <c r="J7" s="6">
        <f t="shared" si="2"/>
        <v>7.8773065796762479E-2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5330232.0799999991</v>
      </c>
      <c r="F8" s="6">
        <f t="shared" si="0"/>
        <v>0.53589614724538237</v>
      </c>
      <c r="G8" s="17">
        <f>SUM(G3:G7)</f>
        <v>5222371.0199999986</v>
      </c>
      <c r="H8" s="6">
        <f t="shared" si="1"/>
        <v>0.52505190526412082</v>
      </c>
      <c r="I8" s="17">
        <f>SUM(I3:I7)</f>
        <v>5198552.959999999</v>
      </c>
      <c r="J8" s="6">
        <f t="shared" si="2"/>
        <v>0.52265726157932668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1131355.32</v>
      </c>
      <c r="F10" s="6">
        <f t="shared" ref="F10:F15" si="3">E10/D10</f>
        <v>0.11419518336499884</v>
      </c>
      <c r="G10" s="4">
        <f>'Execução - LOA 2020'!G19</f>
        <v>286362.18</v>
      </c>
      <c r="H10" s="6">
        <f>G10/D10</f>
        <v>2.8904430885515968E-2</v>
      </c>
      <c r="I10" s="4">
        <f>'Execução - LOA 2020'!I19</f>
        <v>276339.53999999998</v>
      </c>
      <c r="J10" s="6">
        <f t="shared" si="2"/>
        <v>2.7892779468522255E-2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1185049.8899999999</v>
      </c>
      <c r="F11" s="6">
        <f t="shared" si="3"/>
        <v>0.3406965412850762</v>
      </c>
      <c r="G11" s="4">
        <f>'Execução - LOA 2020'!G22</f>
        <v>906655.74</v>
      </c>
      <c r="H11" s="6">
        <f t="shared" ref="H11:H37" si="4">G11/D11</f>
        <v>0.26065946873701779</v>
      </c>
      <c r="I11" s="4">
        <f>'Execução - LOA 2020'!I22</f>
        <v>891005.08</v>
      </c>
      <c r="J11" s="6">
        <f t="shared" si="2"/>
        <v>0.25615997401040447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1084610.8799999999</v>
      </c>
      <c r="F12" s="6">
        <f t="shared" si="3"/>
        <v>0.33404896173597765</v>
      </c>
      <c r="G12" s="4">
        <f>'Execução - LOA 2020'!G25</f>
        <v>704051.73</v>
      </c>
      <c r="H12" s="6">
        <f t="shared" si="4"/>
        <v>0.21684066954493292</v>
      </c>
      <c r="I12" s="4">
        <f>'Execução - LOA 2020'!I25</f>
        <v>661522.03</v>
      </c>
      <c r="J12" s="6">
        <f t="shared" si="2"/>
        <v>0.20374196069928444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1408966.29</v>
      </c>
      <c r="F13" s="6">
        <f t="shared" si="3"/>
        <v>0.37026447344320301</v>
      </c>
      <c r="G13" s="4">
        <f>'Execução - LOA 2020'!G28</f>
        <v>741202.28</v>
      </c>
      <c r="H13" s="6">
        <f t="shared" si="4"/>
        <v>0.19478171611834766</v>
      </c>
      <c r="I13" s="4">
        <f>'Execução - LOA 2020'!I28</f>
        <v>686833.83</v>
      </c>
      <c r="J13" s="6">
        <f t="shared" si="2"/>
        <v>0.18049414539784936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401215.02</v>
      </c>
      <c r="F14" s="6">
        <f t="shared" si="3"/>
        <v>0.4943598267587499</v>
      </c>
      <c r="G14" s="4">
        <f>'Execução - LOA 2020'!G31</f>
        <v>183278.07</v>
      </c>
      <c r="H14" s="6">
        <f t="shared" si="4"/>
        <v>0.225827325541995</v>
      </c>
      <c r="I14" s="4">
        <f>'Execução - LOA 2020'!I31</f>
        <v>160378.74</v>
      </c>
      <c r="J14" s="6">
        <f t="shared" si="2"/>
        <v>0.19761175970477521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5211197.4000000004</v>
      </c>
      <c r="F15" s="6">
        <f t="shared" si="3"/>
        <v>0.24524128974619644</v>
      </c>
      <c r="G15" s="4">
        <f>SUM(G10:G14)</f>
        <v>2821549.9999999995</v>
      </c>
      <c r="H15" s="6">
        <f t="shared" si="4"/>
        <v>0.13278341002460978</v>
      </c>
      <c r="I15" s="4">
        <f>SUM(I10:I14)</f>
        <v>2676079.2199999997</v>
      </c>
      <c r="J15" s="6">
        <f t="shared" si="2"/>
        <v>0.1259374897937651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2986939.13</v>
      </c>
      <c r="F17" s="6">
        <f t="shared" ref="F17:F37" si="5">E17/D17</f>
        <v>0.53464231127699424</v>
      </c>
      <c r="G17" s="4">
        <f>'Execução - LOA 2020'!G34</f>
        <v>1824323.64</v>
      </c>
      <c r="H17" s="6">
        <f t="shared" si="4"/>
        <v>0.32654184265444308</v>
      </c>
      <c r="I17" s="4">
        <f>'Execução - LOA 2020'!I34</f>
        <v>1703476.27</v>
      </c>
      <c r="J17" s="6">
        <f t="shared" si="2"/>
        <v>0.30491096422119357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3600271.24</v>
      </c>
      <c r="F18" s="6">
        <f t="shared" si="5"/>
        <v>0.6442652082555651</v>
      </c>
      <c r="G18" s="4">
        <f>'Execução - LOA 2020'!G37</f>
        <v>2046234.19</v>
      </c>
      <c r="H18" s="6">
        <f t="shared" si="4"/>
        <v>0.36617171559551925</v>
      </c>
      <c r="I18" s="4">
        <f>'Execução - LOA 2020'!I37</f>
        <v>1912136.38</v>
      </c>
      <c r="J18" s="6">
        <f t="shared" si="2"/>
        <v>0.34217503653245362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6587210.3700000001</v>
      </c>
      <c r="F19" s="6">
        <f>E19/D19</f>
        <v>0.589460543154391</v>
      </c>
      <c r="G19" s="4">
        <f>SUM(G17:G18)</f>
        <v>3870557.83</v>
      </c>
      <c r="H19" s="6">
        <f t="shared" si="4"/>
        <v>0.34635923139377151</v>
      </c>
      <c r="I19" s="4">
        <f>SUM(I17:I18)</f>
        <v>3615612.65</v>
      </c>
      <c r="J19" s="6">
        <f t="shared" si="2"/>
        <v>0.32354530625152739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3690547.68</v>
      </c>
      <c r="F22" s="6">
        <f t="shared" si="5"/>
        <v>0.77920002601170657</v>
      </c>
      <c r="G22" s="4">
        <f>'Execução - LOA 2020'!G42</f>
        <v>3387134.78</v>
      </c>
      <c r="H22" s="6">
        <f t="shared" si="4"/>
        <v>0.71513925236190301</v>
      </c>
      <c r="I22" s="4">
        <f>'Execução - LOA 2020'!I42</f>
        <v>3387062.36</v>
      </c>
      <c r="J22" s="6">
        <f t="shared" si="2"/>
        <v>0.71512396203895456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2948084.86</v>
      </c>
      <c r="F23" s="6">
        <f t="shared" si="5"/>
        <v>0.6617196674348349</v>
      </c>
      <c r="G23" s="4">
        <f>'Execução - LOA 2020'!G45</f>
        <v>1806173.47</v>
      </c>
      <c r="H23" s="6">
        <f t="shared" si="4"/>
        <v>0.40540912648559979</v>
      </c>
      <c r="I23" s="4">
        <f>'Execução - LOA 2020'!I45</f>
        <v>1666341.77</v>
      </c>
      <c r="J23" s="6">
        <f t="shared" si="2"/>
        <v>0.37402285695303028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6638632.54</v>
      </c>
      <c r="F24" s="6">
        <f t="shared" si="5"/>
        <v>0.6377139221644319</v>
      </c>
      <c r="G24" s="4">
        <f>SUM(G21:G23)</f>
        <v>5193308.25</v>
      </c>
      <c r="H24" s="6">
        <f t="shared" si="4"/>
        <v>0.4988745729126321</v>
      </c>
      <c r="I24" s="4">
        <f>SUM(I21:I23)</f>
        <v>5053404.13</v>
      </c>
      <c r="J24" s="6">
        <f t="shared" si="2"/>
        <v>0.48543523814683659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22053236.260000002</v>
      </c>
      <c r="F26" s="6">
        <f t="shared" si="5"/>
        <v>0.87988668961909611</v>
      </c>
      <c r="G26" s="4">
        <f>'Execução - LOA 2020'!G48</f>
        <v>20958434.329999998</v>
      </c>
      <c r="H26" s="6">
        <f t="shared" si="4"/>
        <v>0.8362059511270532</v>
      </c>
      <c r="I26" s="4">
        <f>'Execução - LOA 2020'!I48</f>
        <v>20721863.809999999</v>
      </c>
      <c r="J26" s="6">
        <f t="shared" si="2"/>
        <v>0.82676718897667356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19969845.109999999</v>
      </c>
      <c r="F27" s="6">
        <f t="shared" si="5"/>
        <v>0.86077779355379758</v>
      </c>
      <c r="G27" s="4">
        <f>'Execução - LOA 2020'!G50</f>
        <v>17671628.77</v>
      </c>
      <c r="H27" s="6">
        <f t="shared" si="4"/>
        <v>0.76171575379546896</v>
      </c>
      <c r="I27" s="4">
        <f>'Execução - LOA 2020'!I50</f>
        <v>17290578.640000001</v>
      </c>
      <c r="J27" s="6">
        <f t="shared" si="2"/>
        <v>0.74529101497911532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253042957.90000001</v>
      </c>
      <c r="F28" s="6">
        <f t="shared" si="5"/>
        <v>0.85831039009147458</v>
      </c>
      <c r="G28" s="4">
        <f>'Execução - LOA 2020'!G52</f>
        <v>234827247.47999999</v>
      </c>
      <c r="H28" s="6">
        <f t="shared" si="4"/>
        <v>0.79652351545905653</v>
      </c>
      <c r="I28" s="4">
        <f>'Execução - LOA 2020'!I52</f>
        <v>227971103.02000001</v>
      </c>
      <c r="J28" s="6">
        <f t="shared" si="2"/>
        <v>0.77326778024783727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11380043.09</v>
      </c>
      <c r="F29" s="6">
        <f t="shared" si="5"/>
        <v>0.47855252161320871</v>
      </c>
      <c r="G29" s="4">
        <f>'Execução - LOA 2020'!G54</f>
        <v>11244227.15</v>
      </c>
      <c r="H29" s="6">
        <f t="shared" si="4"/>
        <v>0.47284120224049203</v>
      </c>
      <c r="I29" s="4">
        <f>'Execução - LOA 2020'!I54</f>
        <v>11237125.75</v>
      </c>
      <c r="J29" s="6">
        <f t="shared" si="2"/>
        <v>0.47254257482316964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321433.98</v>
      </c>
      <c r="F30" s="6">
        <f t="shared" si="5"/>
        <v>0.44279837171018643</v>
      </c>
      <c r="G30" s="4">
        <f>'Execução - LOA 2020'!G56</f>
        <v>153623.71</v>
      </c>
      <c r="H30" s="6">
        <f t="shared" si="4"/>
        <v>0.21162768368197377</v>
      </c>
      <c r="I30" s="4">
        <f>'Execução - LOA 2020'!I56</f>
        <v>152014.46</v>
      </c>
      <c r="J30" s="6">
        <f t="shared" si="2"/>
        <v>0.20941082633641678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306767516.33999997</v>
      </c>
      <c r="F31" s="6">
        <f t="shared" si="5"/>
        <v>0.83454908382352633</v>
      </c>
      <c r="G31" s="17">
        <f>SUM(G26:G30)</f>
        <v>284855161.43999994</v>
      </c>
      <c r="H31" s="6">
        <f t="shared" si="4"/>
        <v>0.77493737550320008</v>
      </c>
      <c r="I31" s="17">
        <f>SUM(I26:I30)</f>
        <v>277372685.68000001</v>
      </c>
      <c r="J31" s="6">
        <f t="shared" si="2"/>
        <v>0.75458159153773385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5330232.0799999991</v>
      </c>
      <c r="F33" s="6">
        <f>E33/D33</f>
        <v>0.53589614724538237</v>
      </c>
      <c r="G33" s="4">
        <f>G8</f>
        <v>5222371.0199999986</v>
      </c>
      <c r="H33" s="6">
        <f>G33/D33</f>
        <v>0.52505190526412082</v>
      </c>
      <c r="I33" s="4">
        <f>I8</f>
        <v>5198552.959999999</v>
      </c>
      <c r="J33" s="6">
        <f t="shared" si="2"/>
        <v>0.52265726157932668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5211197.4000000004</v>
      </c>
      <c r="F34" s="6">
        <f t="shared" si="5"/>
        <v>0.24524128974619644</v>
      </c>
      <c r="G34" s="4">
        <f>G15</f>
        <v>2821549.9999999995</v>
      </c>
      <c r="H34" s="6">
        <f t="shared" si="4"/>
        <v>0.13278341002460978</v>
      </c>
      <c r="I34" s="4">
        <f>I15</f>
        <v>2676079.2199999997</v>
      </c>
      <c r="J34" s="6">
        <f t="shared" si="2"/>
        <v>0.1259374897937651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6587210.3700000001</v>
      </c>
      <c r="F35" s="6">
        <f t="shared" si="5"/>
        <v>0.589460543154391</v>
      </c>
      <c r="G35" s="4">
        <f>G19</f>
        <v>3870557.83</v>
      </c>
      <c r="H35" s="6">
        <f t="shared" si="4"/>
        <v>0.34635923139377151</v>
      </c>
      <c r="I35" s="4">
        <f>I19</f>
        <v>3615612.65</v>
      </c>
      <c r="J35" s="6">
        <f t="shared" si="2"/>
        <v>0.32354530625152739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6638632.54</v>
      </c>
      <c r="F36" s="6">
        <f t="shared" si="5"/>
        <v>0.6377139221644319</v>
      </c>
      <c r="G36" s="4">
        <f>G24</f>
        <v>5193308.25</v>
      </c>
      <c r="H36" s="6">
        <f t="shared" si="4"/>
        <v>0.4988745729126321</v>
      </c>
      <c r="I36" s="4">
        <f>I24</f>
        <v>5053404.13</v>
      </c>
      <c r="J36" s="6">
        <f t="shared" si="2"/>
        <v>0.48543523814683659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306767516.33999997</v>
      </c>
      <c r="F37" s="6">
        <f t="shared" si="5"/>
        <v>0.83454908382352633</v>
      </c>
      <c r="G37" s="4">
        <f>G31</f>
        <v>284855161.43999994</v>
      </c>
      <c r="H37" s="6">
        <f t="shared" si="4"/>
        <v>0.77493737550320008</v>
      </c>
      <c r="I37" s="4">
        <f>I31</f>
        <v>277372685.68000001</v>
      </c>
      <c r="J37" s="6">
        <f t="shared" si="2"/>
        <v>0.75458159153773385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2020-09-25T13:00:22Z</dcterms:modified>
</cp:coreProperties>
</file>