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15105" windowHeight="762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<sst xmlns="http://schemas.openxmlformats.org/spreadsheetml/2006/main" count="207" uniqueCount="45">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</sst>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0.11419518336499884</c:v>
                </c:pt>
                <c:pt idx="1">
                  <c:v>2.8904430885515968E-2</c:v>
                </c:pt>
                <c:pt idx="2">
                  <c:v>2.7348457542070131E-2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0.33702062349154688</c:v>
                </c:pt>
                <c:pt idx="1">
                  <c:v>0.25924056906864384</c:v>
                </c:pt>
                <c:pt idx="2">
                  <c:v>0.25392055348638637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0.31408865852629403</c:v>
                </c:pt>
                <c:pt idx="1">
                  <c:v>0.21264149816037761</c:v>
                </c:pt>
                <c:pt idx="2">
                  <c:v>0.20024460540669728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0.26298761437017926</c:v>
                </c:pt>
                <c:pt idx="1">
                  <c:v>0.18785983327976763</c:v>
                </c:pt>
                <c:pt idx="2">
                  <c:v>0.18049414539784936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0.41653025869132626</c:v>
                </c:pt>
                <c:pt idx="1">
                  <c:v>0.225827325541995</c:v>
                </c:pt>
                <c:pt idx="2">
                  <c:v>0.19761175970477521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0.53365994910502423</c:v>
                </c:pt>
                <c:pt idx="1">
                  <c:v>0.32542036862253321</c:v>
                </c:pt>
                <c:pt idx="2">
                  <c:v>0.30336436839771752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0.64433444723167577</c:v>
                </c:pt>
                <c:pt idx="1">
                  <c:v>0.36483749992394665</c:v>
                </c:pt>
                <c:pt idx="2">
                  <c:v>0.34193254621986185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0.7479139033627098</c:v>
                </c:pt>
                <c:pt idx="1">
                  <c:v>0.71513925236190301</c:v>
                </c:pt>
                <c:pt idx="2">
                  <c:v>0.71510538224857267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0.6617196674348349</c:v>
                </c:pt>
                <c:pt idx="1">
                  <c:v>0.40432149986072413</c:v>
                </c:pt>
                <c:pt idx="2">
                  <c:v>0.37301428200432435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0.87980604876617896</c:v>
                </c:pt>
                <c:pt idx="1">
                  <c:v>0.8358265976686704</c:v>
                </c:pt>
                <c:pt idx="2">
                  <c:v>0.82605988703274458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0.85794978423922164</c:v>
                </c:pt>
                <c:pt idx="1">
                  <c:v>0.76171575379546896</c:v>
                </c:pt>
                <c:pt idx="2">
                  <c:v>0.74529101497911532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0.84806668522970718</c:v>
                </c:pt>
                <c:pt idx="1">
                  <c:v>0.79181312775551838</c:v>
                </c:pt>
                <c:pt idx="2">
                  <c:v>0.77319828037366189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0.47728056873018465</c:v>
                </c:pt>
                <c:pt idx="1">
                  <c:v>0.47254257482316964</c:v>
                </c:pt>
                <c:pt idx="2">
                  <c:v>0.47254257482316964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0.44162743571905799</c:v>
                </c:pt>
                <c:pt idx="1">
                  <c:v>0.21045674769084532</c:v>
                </c:pt>
                <c:pt idx="2">
                  <c:v>0.20852109406748723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0.75587216242661437</c:v>
                </c:pt>
                <c:pt idx="1">
                  <c:v>0.75587216242661437</c:v>
                </c:pt>
                <c:pt idx="2">
                  <c:v>0.75587216242661437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9.6428921271353801E-2</c:v>
                </c:pt>
                <c:pt idx="1">
                  <c:v>6.4032653844741313E-2</c:v>
                </c:pt>
                <c:pt idx="2">
                  <c:v>5.6466069857365103E-2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7.8773065796762479E-2</c:v>
                </c:pt>
                <c:pt idx="1">
                  <c:v>7.8773065796762479E-2</c:v>
                </c:pt>
                <c:pt idx="2">
                  <c:v>7.8773065796762479E-2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0.5280449942139811</c:v>
                </c:pt>
                <c:pt idx="1">
                  <c:v>0.51720721487896604</c:v>
                </c:pt>
                <c:pt idx="2">
                  <c:v>0.51474225221411984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0.21940604583706566</c:v>
                </c:pt>
                <c:pt idx="1">
                  <c:v>0.13066995678815446</c:v>
                </c:pt>
                <c:pt idx="2">
                  <c:v>0.12478274167211234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0.58900404662880412</c:v>
                </c:pt>
                <c:pt idx="1">
                  <c:v>0.34513137337772654</c:v>
                </c:pt>
                <c:pt idx="2">
                  <c:v>0.32265084388062942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0.62347946618497818</c:v>
                </c:pt>
                <c:pt idx="1">
                  <c:v>0.49840910147580492</c:v>
                </c:pt>
                <c:pt idx="2">
                  <c:v>0.48499514507521968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0.82606470700974399</c:v>
                </c:pt>
                <c:pt idx="1">
                  <c:v>0.77111199006487607</c:v>
                </c:pt>
                <c:pt idx="2">
                  <c:v>0.75447586596016292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483559.67</v>
      </c>
      <c r="F5" s="33">
        <f>E5/D5</f>
        <v>0.26395178493449784</v>
      </c>
      <c r="G5" s="43">
        <v>483559.67</v>
      </c>
      <c r="H5" s="33">
        <f>G5/D5</f>
        <v>0.26395178493449784</v>
      </c>
      <c r="I5" s="29">
        <v>483559.67</v>
      </c>
      <c r="J5" s="38">
        <f>I5/D5</f>
        <v>0.26395178493449784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4151448.43</v>
      </c>
      <c r="F6" s="34">
        <f t="shared" ref="F6:F57" si="0">E6/D6</f>
        <v>0.96545312325581401</v>
      </c>
      <c r="G6" s="43">
        <v>4151448.43</v>
      </c>
      <c r="H6" s="34">
        <f t="shared" ref="H6:H57" si="1">G6/D6</f>
        <v>0.96545312325581401</v>
      </c>
      <c r="I6" s="27">
        <v>4151448.43</v>
      </c>
      <c r="J6" s="39">
        <f t="shared" ref="J6:J57" si="2">I6/D6</f>
        <v>0.96545312325581401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4635008.0999999996</v>
      </c>
      <c r="F7" s="35">
        <f t="shared" si="0"/>
        <v>0.75587216242661437</v>
      </c>
      <c r="G7" s="44">
        <v>4635008.0999999996</v>
      </c>
      <c r="H7" s="35">
        <f t="shared" si="1"/>
        <v>0.75587216242661437</v>
      </c>
      <c r="I7" s="28">
        <v>4635008.0999999996</v>
      </c>
      <c r="J7" s="40">
        <f t="shared" si="2"/>
        <v>0.75587216242661437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312451.98</v>
      </c>
      <c r="F13" s="34">
        <f t="shared" si="0"/>
        <v>0.10508850484675404</v>
      </c>
      <c r="G13" s="43">
        <v>207480.59</v>
      </c>
      <c r="H13" s="34">
        <f t="shared" si="1"/>
        <v>6.9782963090271946E-2</v>
      </c>
      <c r="I13" s="27">
        <v>182963.11</v>
      </c>
      <c r="J13" s="39">
        <f t="shared" si="2"/>
        <v>6.153687895340651E-2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312451.98</v>
      </c>
      <c r="F14" s="35">
        <f t="shared" si="0"/>
        <v>9.6428921271353801E-2</v>
      </c>
      <c r="G14" s="44">
        <v>207480.59</v>
      </c>
      <c r="H14" s="35">
        <f t="shared" si="1"/>
        <v>6.4032653844741313E-2</v>
      </c>
      <c r="I14" s="28">
        <v>182963.11</v>
      </c>
      <c r="J14" s="40">
        <f t="shared" si="2"/>
        <v>5.6466069857365103E-2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12798.26</v>
      </c>
      <c r="F15" s="34">
        <f t="shared" si="0"/>
        <v>7.8773065796762479E-2</v>
      </c>
      <c r="G15" s="43">
        <v>12798.26</v>
      </c>
      <c r="H15" s="34">
        <f t="shared" si="1"/>
        <v>7.8773065796762479E-2</v>
      </c>
      <c r="I15" s="27">
        <v>12798.26</v>
      </c>
      <c r="J15" s="39">
        <f t="shared" si="2"/>
        <v>7.8773065796762479E-2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12798.26</v>
      </c>
      <c r="F16" s="36">
        <f t="shared" si="0"/>
        <v>7.8773065796762479E-2</v>
      </c>
      <c r="G16" s="44">
        <v>12798.26</v>
      </c>
      <c r="H16" s="36">
        <f t="shared" si="1"/>
        <v>7.8773065796762479E-2</v>
      </c>
      <c r="I16" s="30">
        <v>12798.26</v>
      </c>
      <c r="J16" s="41">
        <f t="shared" si="2"/>
        <v>7.8773065796762479E-2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523241.52</v>
      </c>
      <c r="F18" s="34">
        <f t="shared" si="0"/>
        <v>5.8489206847791464E-2</v>
      </c>
      <c r="G18" s="43">
        <v>274410.38</v>
      </c>
      <c r="H18" s="34">
        <f t="shared" si="1"/>
        <v>3.0674258183870914E-2</v>
      </c>
      <c r="I18" s="27">
        <v>258995.03</v>
      </c>
      <c r="J18" s="39">
        <f t="shared" si="2"/>
        <v>2.8951092952676911E-2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1131355.32</v>
      </c>
      <c r="F19" s="35">
        <f t="shared" si="0"/>
        <v>0.11419518336499884</v>
      </c>
      <c r="G19" s="44">
        <v>286362.18</v>
      </c>
      <c r="H19" s="35">
        <f t="shared" si="1"/>
        <v>2.8904430885515968E-2</v>
      </c>
      <c r="I19" s="28">
        <v>270946.83</v>
      </c>
      <c r="J19" s="40">
        <f t="shared" si="2"/>
        <v>2.7348457542070131E-2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1019194.75</v>
      </c>
      <c r="F21" s="34">
        <f t="shared" si="0"/>
        <v>0.33725869019724375</v>
      </c>
      <c r="G21" s="43">
        <v>765402.37</v>
      </c>
      <c r="H21" s="34">
        <f t="shared" si="1"/>
        <v>0.25327701185672918</v>
      </c>
      <c r="I21" s="27">
        <v>754678.18</v>
      </c>
      <c r="J21" s="39">
        <f t="shared" si="2"/>
        <v>0.24972830217898961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1172263.8899999999</v>
      </c>
      <c r="F22" s="35">
        <f t="shared" si="0"/>
        <v>0.33702062349154688</v>
      </c>
      <c r="G22" s="44">
        <v>901720.36</v>
      </c>
      <c r="H22" s="35">
        <f t="shared" si="1"/>
        <v>0.25924056906864384</v>
      </c>
      <c r="I22" s="28">
        <v>883215.67</v>
      </c>
      <c r="J22" s="40">
        <f t="shared" si="2"/>
        <v>0.25392055348638637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953642.12</v>
      </c>
      <c r="F24" s="34">
        <f t="shared" si="0"/>
        <v>0.3108168751507408</v>
      </c>
      <c r="G24" s="43">
        <v>676257.18</v>
      </c>
      <c r="H24" s="34">
        <f t="shared" si="1"/>
        <v>0.22040987816881671</v>
      </c>
      <c r="I24" s="27">
        <v>636006.18000000005</v>
      </c>
      <c r="J24" s="39">
        <f t="shared" si="2"/>
        <v>0.20729102595023763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1019802.53</v>
      </c>
      <c r="F25" s="35">
        <f t="shared" si="0"/>
        <v>0.31408865852629403</v>
      </c>
      <c r="G25" s="44">
        <v>690417.6</v>
      </c>
      <c r="H25" s="35">
        <f t="shared" si="1"/>
        <v>0.21264149816037761</v>
      </c>
      <c r="I25" s="28">
        <v>650166.6</v>
      </c>
      <c r="J25" s="40">
        <f t="shared" si="2"/>
        <v>0.20024460540669728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1000745.98</v>
      </c>
      <c r="F27" s="34">
        <f t="shared" si="0"/>
        <v>0.29331184178594583</v>
      </c>
      <c r="G27" s="43">
        <v>714862.46</v>
      </c>
      <c r="H27" s="34">
        <f t="shared" si="1"/>
        <v>0.20952132604742715</v>
      </c>
      <c r="I27" s="27">
        <v>686833.83</v>
      </c>
      <c r="J27" s="39">
        <f t="shared" si="2"/>
        <v>0.20130632518573316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1000745.98</v>
      </c>
      <c r="F28" s="35">
        <f t="shared" si="0"/>
        <v>0.26298761437017926</v>
      </c>
      <c r="G28" s="44">
        <v>714862.46</v>
      </c>
      <c r="H28" s="35">
        <f t="shared" si="1"/>
        <v>0.18785983327976763</v>
      </c>
      <c r="I28" s="28">
        <v>686833.83</v>
      </c>
      <c r="J28" s="40">
        <f t="shared" si="2"/>
        <v>0.18049414539784936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286049.71999999997</v>
      </c>
      <c r="F30" s="34">
        <f t="shared" si="0"/>
        <v>0.41307952131538622</v>
      </c>
      <c r="G30" s="43">
        <v>183278.07</v>
      </c>
      <c r="H30" s="34">
        <f t="shared" si="1"/>
        <v>0.26466873459344009</v>
      </c>
      <c r="I30" s="27">
        <v>160378.74</v>
      </c>
      <c r="J30" s="39">
        <f t="shared" si="2"/>
        <v>0.23160020274924509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338049.71</v>
      </c>
      <c r="F31" s="36">
        <f t="shared" si="0"/>
        <v>0.41653025869132626</v>
      </c>
      <c r="G31" s="44">
        <v>183278.07</v>
      </c>
      <c r="H31" s="36">
        <f t="shared" si="1"/>
        <v>0.225827325541995</v>
      </c>
      <c r="I31" s="30">
        <v>160378.74</v>
      </c>
      <c r="J31" s="41">
        <f t="shared" si="2"/>
        <v>0.19761175970477521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2910949.87</v>
      </c>
      <c r="F33" s="34">
        <f t="shared" si="0"/>
        <v>0.54254663400023673</v>
      </c>
      <c r="G33" s="43">
        <v>1808068.19</v>
      </c>
      <c r="H33" s="34">
        <f t="shared" si="1"/>
        <v>0.33699010781226557</v>
      </c>
      <c r="I33" s="27">
        <v>1684845.75</v>
      </c>
      <c r="J33" s="39">
        <f t="shared" si="2"/>
        <v>0.31402374870581484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2981450.87</v>
      </c>
      <c r="F34" s="35">
        <f t="shared" si="0"/>
        <v>0.53365994910502423</v>
      </c>
      <c r="G34" s="44">
        <v>1818058.19</v>
      </c>
      <c r="H34" s="35">
        <f t="shared" si="1"/>
        <v>0.32542036862253321</v>
      </c>
      <c r="I34" s="28">
        <v>1694835.75</v>
      </c>
      <c r="J34" s="40">
        <f t="shared" si="2"/>
        <v>0.30336436839771752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3523944.01</v>
      </c>
      <c r="F36" s="34">
        <f t="shared" si="0"/>
        <v>0.64080762136760039</v>
      </c>
      <c r="G36" s="43">
        <v>2038778.35</v>
      </c>
      <c r="H36" s="34">
        <f t="shared" si="1"/>
        <v>0.37073934808608416</v>
      </c>
      <c r="I36" s="27">
        <v>1910781.3</v>
      </c>
      <c r="J36" s="39">
        <f t="shared" si="2"/>
        <v>0.34746386898658227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3600658.16</v>
      </c>
      <c r="F37" s="36">
        <f t="shared" si="0"/>
        <v>0.64433444723167577</v>
      </c>
      <c r="G37" s="44">
        <v>2038778.35</v>
      </c>
      <c r="H37" s="36">
        <f t="shared" si="1"/>
        <v>0.36483749992394665</v>
      </c>
      <c r="I37" s="30">
        <v>1910781.3</v>
      </c>
      <c r="J37" s="41">
        <f t="shared" si="2"/>
        <v>0.34193254621986185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3467060.31</v>
      </c>
      <c r="F41" s="34">
        <f t="shared" si="0"/>
        <v>0.79113151973333373</v>
      </c>
      <c r="G41" s="43">
        <v>3349080.78</v>
      </c>
      <c r="H41" s="34">
        <f t="shared" si="1"/>
        <v>0.76421034833140777</v>
      </c>
      <c r="I41" s="27">
        <v>3348920.36</v>
      </c>
      <c r="J41" s="39">
        <f t="shared" si="2"/>
        <v>0.76417374287691675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3542366.31</v>
      </c>
      <c r="F42" s="35">
        <f t="shared" si="0"/>
        <v>0.7479139033627098</v>
      </c>
      <c r="G42" s="44">
        <v>3387134.78</v>
      </c>
      <c r="H42" s="35">
        <f t="shared" si="1"/>
        <v>0.71513925236190301</v>
      </c>
      <c r="I42" s="28">
        <v>3386974.36</v>
      </c>
      <c r="J42" s="40">
        <f t="shared" si="2"/>
        <v>0.71510538224857267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2887229.19</v>
      </c>
      <c r="F44" s="34">
        <f t="shared" si="0"/>
        <v>0.7108296005636946</v>
      </c>
      <c r="G44" s="43">
        <v>1798176.89</v>
      </c>
      <c r="H44" s="34">
        <f t="shared" si="1"/>
        <v>0.44270727273353955</v>
      </c>
      <c r="I44" s="27">
        <v>1658865.33</v>
      </c>
      <c r="J44" s="39">
        <f t="shared" si="2"/>
        <v>0.40840906707266333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2948084.86</v>
      </c>
      <c r="F45" s="36">
        <f t="shared" si="0"/>
        <v>0.6617196674348349</v>
      </c>
      <c r="G45" s="44">
        <v>1801327.89</v>
      </c>
      <c r="H45" s="36">
        <f t="shared" si="1"/>
        <v>0.40432149986072413</v>
      </c>
      <c r="I45" s="30">
        <v>1661848.38</v>
      </c>
      <c r="J45" s="41">
        <f t="shared" si="2"/>
        <v>0.37301428200432435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21877338.25</v>
      </c>
      <c r="F47" s="34">
        <f t="shared" si="0"/>
        <v>0.91600280135008783</v>
      </c>
      <c r="G47" s="43">
        <v>20798796.620000001</v>
      </c>
      <c r="H47" s="34">
        <f t="shared" si="1"/>
        <v>0.8708443299143459</v>
      </c>
      <c r="I47" s="27">
        <v>20554090.73</v>
      </c>
      <c r="J47" s="39">
        <f t="shared" si="2"/>
        <v>0.86059850941345073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22051215.100000001</v>
      </c>
      <c r="F48" s="35">
        <f t="shared" si="0"/>
        <v>0.87980604876617896</v>
      </c>
      <c r="G48" s="44">
        <v>20948926.32</v>
      </c>
      <c r="H48" s="35">
        <f t="shared" si="1"/>
        <v>0.8358265976686704</v>
      </c>
      <c r="I48" s="28">
        <v>20704136.190000001</v>
      </c>
      <c r="J48" s="40">
        <f t="shared" si="2"/>
        <v>0.82605988703274458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19904235.949999999</v>
      </c>
      <c r="F49" s="34">
        <f t="shared" si="0"/>
        <v>0.85794978423922164</v>
      </c>
      <c r="G49" s="43">
        <v>17671628.77</v>
      </c>
      <c r="H49" s="34">
        <f t="shared" si="1"/>
        <v>0.76171575379546896</v>
      </c>
      <c r="I49" s="27">
        <v>17290578.640000001</v>
      </c>
      <c r="J49" s="39">
        <f t="shared" si="2"/>
        <v>0.74529101497911532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19904235.949999999</v>
      </c>
      <c r="F50" s="35">
        <f t="shared" si="0"/>
        <v>0.85794978423922164</v>
      </c>
      <c r="G50" s="44">
        <v>17671628.77</v>
      </c>
      <c r="H50" s="35">
        <f t="shared" si="1"/>
        <v>0.76171575379546896</v>
      </c>
      <c r="I50" s="28">
        <v>17290578.640000001</v>
      </c>
      <c r="J50" s="40">
        <f t="shared" si="2"/>
        <v>0.74529101497911532</v>
      </c>
    </row>
    <row r="51" spans="1:10" ht="22.5" x14ac:dyDescent="0.2">
      <c r="A51" s="54"/>
      <c r="B51" s="51" t="s">
        <v>28</v>
      </c>
      <c r="C51" s="25" t="s">
        <v>5</v>
      </c>
      <c r="D51" s="43">
        <v>294815210</v>
      </c>
      <c r="E51" s="43">
        <v>250022957.90000001</v>
      </c>
      <c r="F51" s="34">
        <f t="shared" si="0"/>
        <v>0.84806668522970718</v>
      </c>
      <c r="G51" s="43">
        <v>233438553.53999999</v>
      </c>
      <c r="H51" s="34">
        <f t="shared" si="1"/>
        <v>0.79181312775551838</v>
      </c>
      <c r="I51" s="27">
        <v>227950613.40000001</v>
      </c>
      <c r="J51" s="39">
        <f t="shared" si="2"/>
        <v>0.77319828037366189</v>
      </c>
    </row>
    <row r="52" spans="1:10" ht="13.5" customHeight="1" x14ac:dyDescent="0.2">
      <c r="A52" s="54"/>
      <c r="B52" s="51"/>
      <c r="C52" s="15" t="s">
        <v>6</v>
      </c>
      <c r="D52" s="44">
        <v>294815210</v>
      </c>
      <c r="E52" s="44">
        <v>250022957.90000001</v>
      </c>
      <c r="F52" s="35">
        <f t="shared" si="0"/>
        <v>0.84806668522970718</v>
      </c>
      <c r="G52" s="44">
        <v>233438553.53999999</v>
      </c>
      <c r="H52" s="35">
        <f t="shared" si="1"/>
        <v>0.79181312775551838</v>
      </c>
      <c r="I52" s="28">
        <v>227950613.40000001</v>
      </c>
      <c r="J52" s="40">
        <f t="shared" si="2"/>
        <v>0.77319828037366189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11349795.880000001</v>
      </c>
      <c r="F53" s="34">
        <f t="shared" si="0"/>
        <v>0.47728056873018465</v>
      </c>
      <c r="G53" s="43">
        <v>11237125.75</v>
      </c>
      <c r="H53" s="34">
        <f t="shared" si="1"/>
        <v>0.47254257482316964</v>
      </c>
      <c r="I53" s="27">
        <v>11237125.75</v>
      </c>
      <c r="J53" s="39">
        <f t="shared" si="2"/>
        <v>0.47254257482316964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11349795.880000001</v>
      </c>
      <c r="F54" s="35">
        <f t="shared" si="0"/>
        <v>0.47728056873018465</v>
      </c>
      <c r="G54" s="44">
        <v>11237125.75</v>
      </c>
      <c r="H54" s="35">
        <f t="shared" si="1"/>
        <v>0.47254257482316964</v>
      </c>
      <c r="I54" s="28">
        <v>11237125.75</v>
      </c>
      <c r="J54" s="40">
        <f t="shared" si="2"/>
        <v>0.47254257482316964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320583.98</v>
      </c>
      <c r="F55" s="34">
        <f t="shared" si="0"/>
        <v>0.44162743571905799</v>
      </c>
      <c r="G55" s="43">
        <v>152773.71</v>
      </c>
      <c r="H55" s="34">
        <f t="shared" si="1"/>
        <v>0.21045674769084532</v>
      </c>
      <c r="I55" s="27">
        <v>151368.59</v>
      </c>
      <c r="J55" s="39">
        <f t="shared" si="2"/>
        <v>0.20852109406748723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320583.98</v>
      </c>
      <c r="F56" s="36">
        <f t="shared" si="0"/>
        <v>0.44162743571905799</v>
      </c>
      <c r="G56" s="44">
        <v>152773.71</v>
      </c>
      <c r="H56" s="36">
        <f t="shared" si="1"/>
        <v>0.21045674769084532</v>
      </c>
      <c r="I56" s="30">
        <v>151368.59</v>
      </c>
      <c r="J56" s="41">
        <f t="shared" si="2"/>
        <v>0.20852109406748723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326635707.88999999</v>
      </c>
      <c r="F57" s="37">
        <f t="shared" si="0"/>
        <v>0.77702798730347555</v>
      </c>
      <c r="G57" s="31">
        <v>300415292.63999999</v>
      </c>
      <c r="H57" s="37">
        <f t="shared" si="1"/>
        <v>0.71465269888329419</v>
      </c>
      <c r="I57" s="31">
        <v>293759631.21999997</v>
      </c>
      <c r="J57" s="42">
        <f t="shared" si="2"/>
        <v>0.69881966204000567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4635008.0999999996</v>
      </c>
      <c r="F3" s="6">
        <f t="shared" ref="F3:F8" si="0">E3/D3</f>
        <v>0.75587216242661437</v>
      </c>
      <c r="G3" s="4">
        <f>'Execução - LOA 2020'!G7</f>
        <v>4635008.0999999996</v>
      </c>
      <c r="H3" s="6">
        <f>G3/D3</f>
        <v>0.75587216242661437</v>
      </c>
      <c r="I3" s="4">
        <f>'Execução - LOA 2020'!I7</f>
        <v>4635008.0999999996</v>
      </c>
      <c r="J3" s="6">
        <f>I3/D3</f>
        <v>0.75587216242661437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312451.98</v>
      </c>
      <c r="F6" s="6">
        <f t="shared" si="0"/>
        <v>9.6428921271353801E-2</v>
      </c>
      <c r="G6" s="4">
        <f>'Execução - LOA 2020'!G14</f>
        <v>207480.59</v>
      </c>
      <c r="H6" s="6">
        <f t="shared" si="1"/>
        <v>6.4032653844741313E-2</v>
      </c>
      <c r="I6" s="4">
        <f>'Execução - LOA 2020'!I14</f>
        <v>182963.11</v>
      </c>
      <c r="J6" s="6">
        <f t="shared" si="2"/>
        <v>5.6466069857365103E-2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12798.26</v>
      </c>
      <c r="F7" s="6">
        <f t="shared" si="0"/>
        <v>7.8773065796762479E-2</v>
      </c>
      <c r="G7" s="4">
        <f>'Execução - LOA 2020'!G16</f>
        <v>12798.26</v>
      </c>
      <c r="H7" s="6">
        <f t="shared" si="1"/>
        <v>7.8773065796762479E-2</v>
      </c>
      <c r="I7" s="4">
        <f>'Execução - LOA 2020'!I16</f>
        <v>12798.26</v>
      </c>
      <c r="J7" s="6">
        <f t="shared" si="2"/>
        <v>7.8773065796762479E-2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5252141.4499999993</v>
      </c>
      <c r="F8" s="6">
        <f t="shared" si="0"/>
        <v>0.5280449942139811</v>
      </c>
      <c r="G8" s="17">
        <f>SUM(G3:G7)</f>
        <v>5144344.669999999</v>
      </c>
      <c r="H8" s="6">
        <f t="shared" si="1"/>
        <v>0.51720721487896604</v>
      </c>
      <c r="I8" s="17">
        <f>SUM(I3:I7)</f>
        <v>5119827.1899999995</v>
      </c>
      <c r="J8" s="6">
        <f t="shared" si="2"/>
        <v>0.51474225221411984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1131355.32</v>
      </c>
      <c r="F10" s="6">
        <f t="shared" ref="F10:F15" si="3">E10/D10</f>
        <v>0.11419518336499884</v>
      </c>
      <c r="G10" s="4">
        <f>'Execução - LOA 2020'!G19</f>
        <v>286362.18</v>
      </c>
      <c r="H10" s="6">
        <f>G10/D10</f>
        <v>2.8904430885515968E-2</v>
      </c>
      <c r="I10" s="4">
        <f>'Execução - LOA 2020'!I19</f>
        <v>270946.83</v>
      </c>
      <c r="J10" s="6">
        <f t="shared" si="2"/>
        <v>2.7348457542070131E-2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1172263.8899999999</v>
      </c>
      <c r="F11" s="6">
        <f t="shared" si="3"/>
        <v>0.33702062349154688</v>
      </c>
      <c r="G11" s="4">
        <f>'Execução - LOA 2020'!G22</f>
        <v>901720.36</v>
      </c>
      <c r="H11" s="6">
        <f t="shared" ref="H11:H37" si="4">G11/D11</f>
        <v>0.25924056906864384</v>
      </c>
      <c r="I11" s="4">
        <f>'Execução - LOA 2020'!I22</f>
        <v>883215.67</v>
      </c>
      <c r="J11" s="6">
        <f t="shared" si="2"/>
        <v>0.25392055348638637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1019802.53</v>
      </c>
      <c r="F12" s="6">
        <f t="shared" si="3"/>
        <v>0.31408865852629403</v>
      </c>
      <c r="G12" s="4">
        <f>'Execução - LOA 2020'!G25</f>
        <v>690417.6</v>
      </c>
      <c r="H12" s="6">
        <f t="shared" si="4"/>
        <v>0.21264149816037761</v>
      </c>
      <c r="I12" s="4">
        <f>'Execução - LOA 2020'!I25</f>
        <v>650166.6</v>
      </c>
      <c r="J12" s="6">
        <f t="shared" si="2"/>
        <v>0.20024460540669728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1000745.98</v>
      </c>
      <c r="F13" s="6">
        <f t="shared" si="3"/>
        <v>0.26298761437017926</v>
      </c>
      <c r="G13" s="4">
        <f>'Execução - LOA 2020'!G28</f>
        <v>714862.46</v>
      </c>
      <c r="H13" s="6">
        <f t="shared" si="4"/>
        <v>0.18785983327976763</v>
      </c>
      <c r="I13" s="4">
        <f>'Execução - LOA 2020'!I28</f>
        <v>686833.83</v>
      </c>
      <c r="J13" s="6">
        <f t="shared" si="2"/>
        <v>0.18049414539784936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338049.71</v>
      </c>
      <c r="F14" s="6">
        <f t="shared" si="3"/>
        <v>0.41653025869132626</v>
      </c>
      <c r="G14" s="4">
        <f>'Execução - LOA 2020'!G31</f>
        <v>183278.07</v>
      </c>
      <c r="H14" s="6">
        <f t="shared" si="4"/>
        <v>0.225827325541995</v>
      </c>
      <c r="I14" s="4">
        <f>'Execução - LOA 2020'!I31</f>
        <v>160378.74</v>
      </c>
      <c r="J14" s="6">
        <f t="shared" si="2"/>
        <v>0.19761175970477521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4662217.4300000006</v>
      </c>
      <c r="F15" s="6">
        <f t="shared" si="3"/>
        <v>0.21940604583706566</v>
      </c>
      <c r="G15" s="4">
        <f>SUM(G10:G14)</f>
        <v>2776640.67</v>
      </c>
      <c r="H15" s="6">
        <f t="shared" si="4"/>
        <v>0.13066995678815446</v>
      </c>
      <c r="I15" s="4">
        <f>SUM(I10:I14)</f>
        <v>2651541.67</v>
      </c>
      <c r="J15" s="6">
        <f t="shared" si="2"/>
        <v>0.12478274167211234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2981450.87</v>
      </c>
      <c r="F17" s="6">
        <f t="shared" ref="F17:F37" si="5">E17/D17</f>
        <v>0.53365994910502423</v>
      </c>
      <c r="G17" s="4">
        <f>'Execução - LOA 2020'!G34</f>
        <v>1818058.19</v>
      </c>
      <c r="H17" s="6">
        <f t="shared" si="4"/>
        <v>0.32542036862253321</v>
      </c>
      <c r="I17" s="4">
        <f>'Execução - LOA 2020'!I34</f>
        <v>1694835.75</v>
      </c>
      <c r="J17" s="6">
        <f t="shared" si="2"/>
        <v>0.30336436839771752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3600658.16</v>
      </c>
      <c r="F18" s="6">
        <f t="shared" si="5"/>
        <v>0.64433444723167577</v>
      </c>
      <c r="G18" s="4">
        <f>'Execução - LOA 2020'!G37</f>
        <v>2038778.35</v>
      </c>
      <c r="H18" s="6">
        <f t="shared" si="4"/>
        <v>0.36483749992394665</v>
      </c>
      <c r="I18" s="4">
        <f>'Execução - LOA 2020'!I37</f>
        <v>1910781.3</v>
      </c>
      <c r="J18" s="6">
        <f t="shared" si="2"/>
        <v>0.34193254621986185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6582109.0300000003</v>
      </c>
      <c r="F19" s="6">
        <f>E19/D19</f>
        <v>0.58900404662880412</v>
      </c>
      <c r="G19" s="4">
        <f>SUM(G17:G18)</f>
        <v>3856836.54</v>
      </c>
      <c r="H19" s="6">
        <f t="shared" si="4"/>
        <v>0.34513137337772654</v>
      </c>
      <c r="I19" s="4">
        <f>SUM(I17:I18)</f>
        <v>3605617.05</v>
      </c>
      <c r="J19" s="6">
        <f t="shared" si="2"/>
        <v>0.32265084388062942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3542366.31</v>
      </c>
      <c r="F22" s="6">
        <f t="shared" si="5"/>
        <v>0.7479139033627098</v>
      </c>
      <c r="G22" s="4">
        <f>'Execução - LOA 2020'!G42</f>
        <v>3387134.78</v>
      </c>
      <c r="H22" s="6">
        <f t="shared" si="4"/>
        <v>0.71513925236190301</v>
      </c>
      <c r="I22" s="4">
        <f>'Execução - LOA 2020'!I42</f>
        <v>3386974.36</v>
      </c>
      <c r="J22" s="6">
        <f t="shared" si="2"/>
        <v>0.71510538224857267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2948084.86</v>
      </c>
      <c r="F23" s="6">
        <f t="shared" si="5"/>
        <v>0.6617196674348349</v>
      </c>
      <c r="G23" s="4">
        <f>'Execução - LOA 2020'!G45</f>
        <v>1801327.89</v>
      </c>
      <c r="H23" s="6">
        <f t="shared" si="4"/>
        <v>0.40432149986072413</v>
      </c>
      <c r="I23" s="4">
        <f>'Execução - LOA 2020'!I45</f>
        <v>1661848.38</v>
      </c>
      <c r="J23" s="6">
        <f t="shared" si="2"/>
        <v>0.37301428200432435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6490451.1699999999</v>
      </c>
      <c r="F24" s="6">
        <f t="shared" si="5"/>
        <v>0.62347946618497818</v>
      </c>
      <c r="G24" s="4">
        <f>SUM(G21:G23)</f>
        <v>5188462.67</v>
      </c>
      <c r="H24" s="6">
        <f t="shared" si="4"/>
        <v>0.49840910147580492</v>
      </c>
      <c r="I24" s="4">
        <f>SUM(I21:I23)</f>
        <v>5048822.74</v>
      </c>
      <c r="J24" s="6">
        <f t="shared" si="2"/>
        <v>0.48499514507521968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22051215.100000001</v>
      </c>
      <c r="F26" s="6">
        <f t="shared" si="5"/>
        <v>0.87980604876617896</v>
      </c>
      <c r="G26" s="4">
        <f>'Execução - LOA 2020'!G48</f>
        <v>20948926.32</v>
      </c>
      <c r="H26" s="6">
        <f t="shared" si="4"/>
        <v>0.8358265976686704</v>
      </c>
      <c r="I26" s="4">
        <f>'Execução - LOA 2020'!I48</f>
        <v>20704136.190000001</v>
      </c>
      <c r="J26" s="6">
        <f t="shared" si="2"/>
        <v>0.82605988703274458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19904235.949999999</v>
      </c>
      <c r="F27" s="6">
        <f t="shared" si="5"/>
        <v>0.85794978423922164</v>
      </c>
      <c r="G27" s="4">
        <f>'Execução - LOA 2020'!G50</f>
        <v>17671628.77</v>
      </c>
      <c r="H27" s="6">
        <f t="shared" si="4"/>
        <v>0.76171575379546896</v>
      </c>
      <c r="I27" s="4">
        <f>'Execução - LOA 2020'!I50</f>
        <v>17290578.640000001</v>
      </c>
      <c r="J27" s="6">
        <f t="shared" si="2"/>
        <v>0.74529101497911532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250022957.90000001</v>
      </c>
      <c r="F28" s="6">
        <f t="shared" si="5"/>
        <v>0.84806668522970718</v>
      </c>
      <c r="G28" s="4">
        <f>'Execução - LOA 2020'!G52</f>
        <v>233438553.53999999</v>
      </c>
      <c r="H28" s="6">
        <f t="shared" si="4"/>
        <v>0.79181312775551838</v>
      </c>
      <c r="I28" s="4">
        <f>'Execução - LOA 2020'!I52</f>
        <v>227950613.40000001</v>
      </c>
      <c r="J28" s="6">
        <f t="shared" si="2"/>
        <v>0.77319828037366189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11349795.880000001</v>
      </c>
      <c r="F29" s="6">
        <f t="shared" si="5"/>
        <v>0.47728056873018465</v>
      </c>
      <c r="G29" s="4">
        <f>'Execução - LOA 2020'!G54</f>
        <v>11237125.75</v>
      </c>
      <c r="H29" s="6">
        <f t="shared" si="4"/>
        <v>0.47254257482316964</v>
      </c>
      <c r="I29" s="4">
        <f>'Execução - LOA 2020'!I54</f>
        <v>11237125.75</v>
      </c>
      <c r="J29" s="6">
        <f t="shared" si="2"/>
        <v>0.47254257482316964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320583.98</v>
      </c>
      <c r="F30" s="6">
        <f t="shared" si="5"/>
        <v>0.44162743571905799</v>
      </c>
      <c r="G30" s="4">
        <f>'Execução - LOA 2020'!G56</f>
        <v>152773.71</v>
      </c>
      <c r="H30" s="6">
        <f t="shared" si="4"/>
        <v>0.21045674769084532</v>
      </c>
      <c r="I30" s="4">
        <f>'Execução - LOA 2020'!I56</f>
        <v>151368.59</v>
      </c>
      <c r="J30" s="6">
        <f t="shared" si="2"/>
        <v>0.20852109406748723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303648788.81</v>
      </c>
      <c r="F31" s="6">
        <f t="shared" si="5"/>
        <v>0.82606470700974399</v>
      </c>
      <c r="G31" s="17">
        <f>SUM(G26:G30)</f>
        <v>283449008.08999997</v>
      </c>
      <c r="H31" s="6">
        <f t="shared" si="4"/>
        <v>0.77111199006487607</v>
      </c>
      <c r="I31" s="17">
        <f>SUM(I26:I30)</f>
        <v>277333822.56999999</v>
      </c>
      <c r="J31" s="6">
        <f t="shared" si="2"/>
        <v>0.75447586596016292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5252141.4499999993</v>
      </c>
      <c r="F33" s="6">
        <f>E33/D33</f>
        <v>0.5280449942139811</v>
      </c>
      <c r="G33" s="4">
        <f>G8</f>
        <v>5144344.669999999</v>
      </c>
      <c r="H33" s="6">
        <f>G33/D33</f>
        <v>0.51720721487896604</v>
      </c>
      <c r="I33" s="4">
        <f>I8</f>
        <v>5119827.1899999995</v>
      </c>
      <c r="J33" s="6">
        <f t="shared" si="2"/>
        <v>0.51474225221411984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4662217.4300000006</v>
      </c>
      <c r="F34" s="6">
        <f t="shared" si="5"/>
        <v>0.21940604583706566</v>
      </c>
      <c r="G34" s="4">
        <f>G15</f>
        <v>2776640.67</v>
      </c>
      <c r="H34" s="6">
        <f t="shared" si="4"/>
        <v>0.13066995678815446</v>
      </c>
      <c r="I34" s="4">
        <f>I15</f>
        <v>2651541.67</v>
      </c>
      <c r="J34" s="6">
        <f t="shared" si="2"/>
        <v>0.12478274167211234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6582109.0300000003</v>
      </c>
      <c r="F35" s="6">
        <f t="shared" si="5"/>
        <v>0.58900404662880412</v>
      </c>
      <c r="G35" s="4">
        <f>G19</f>
        <v>3856836.54</v>
      </c>
      <c r="H35" s="6">
        <f t="shared" si="4"/>
        <v>0.34513137337772654</v>
      </c>
      <c r="I35" s="4">
        <f>I19</f>
        <v>3605617.05</v>
      </c>
      <c r="J35" s="6">
        <f t="shared" si="2"/>
        <v>0.32265084388062942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6490451.1699999999</v>
      </c>
      <c r="F36" s="6">
        <f t="shared" si="5"/>
        <v>0.62347946618497818</v>
      </c>
      <c r="G36" s="4">
        <f>G24</f>
        <v>5188462.67</v>
      </c>
      <c r="H36" s="6">
        <f t="shared" si="4"/>
        <v>0.49840910147580492</v>
      </c>
      <c r="I36" s="4">
        <f>I24</f>
        <v>5048822.74</v>
      </c>
      <c r="J36" s="6">
        <f t="shared" si="2"/>
        <v>0.48499514507521968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303648788.81</v>
      </c>
      <c r="F37" s="6">
        <f t="shared" si="5"/>
        <v>0.82606470700974399</v>
      </c>
      <c r="G37" s="4">
        <f>G31</f>
        <v>283449008.08999997</v>
      </c>
      <c r="H37" s="6">
        <f t="shared" si="4"/>
        <v>0.77111199006487607</v>
      </c>
      <c r="I37" s="4">
        <f>I31</f>
        <v>277333822.56999999</v>
      </c>
      <c r="J37" s="6">
        <f t="shared" si="2"/>
        <v>0.75447586596016292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2020-09-24T12:55:41Z</dcterms:modified>
</cp:coreProperties>
</file>