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15105" windowHeight="7620"/>
  </bookViews>
  <sheets>
    <sheet name="Execução - LOA 2020" sheetId="1" r:id="rId1"/>
    <sheet name="Dados Gráficos" sheetId="2" state="hidden" r:id="rId2"/>
    <sheet name="Gráficos" sheetId="4" r:id="rId3"/>
  </sheets>
  <definedNames>
    <definedName name="_xlnm._FilterDatabase" localSheetId="0" hidden="1">'Execução - LOA 2020'!$C$1:$C$57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H5" i="1"/>
  <c r="J5" i="1"/>
  <c r="F6" i="1"/>
  <c r="H6" i="1"/>
  <c r="J6" i="1"/>
  <c r="J57" i="1" l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I30" i="2"/>
  <c r="I29" i="2"/>
  <c r="I28" i="2"/>
  <c r="I27" i="2"/>
  <c r="I26" i="2"/>
  <c r="I23" i="2"/>
  <c r="I22" i="2"/>
  <c r="I21" i="2"/>
  <c r="I18" i="2"/>
  <c r="I17" i="2"/>
  <c r="I14" i="2"/>
  <c r="I13" i="2"/>
  <c r="I12" i="2"/>
  <c r="I11" i="2"/>
  <c r="I10" i="2"/>
  <c r="I7" i="2"/>
  <c r="I6" i="2"/>
  <c r="I5" i="2"/>
  <c r="I4" i="2"/>
  <c r="I3" i="2"/>
  <c r="G30" i="2"/>
  <c r="G29" i="2"/>
  <c r="G28" i="2"/>
  <c r="G27" i="2"/>
  <c r="G26" i="2"/>
  <c r="G23" i="2"/>
  <c r="G22" i="2"/>
  <c r="G21" i="2"/>
  <c r="G18" i="2"/>
  <c r="G17" i="2"/>
  <c r="G14" i="2"/>
  <c r="G13" i="2"/>
  <c r="G12" i="2"/>
  <c r="G11" i="2"/>
  <c r="G10" i="2"/>
  <c r="G7" i="2"/>
  <c r="G6" i="2"/>
  <c r="G5" i="2"/>
  <c r="G4" i="2"/>
  <c r="G3" i="2"/>
  <c r="G19" i="2" l="1"/>
  <c r="G35" i="2" s="1"/>
  <c r="G31" i="2"/>
  <c r="G37" i="2" s="1"/>
  <c r="G15" i="2"/>
  <c r="G24" i="2"/>
  <c r="I19" i="2"/>
  <c r="I31" i="2"/>
  <c r="I24" i="2"/>
  <c r="I15" i="2"/>
  <c r="I8" i="2"/>
  <c r="G8" i="2"/>
  <c r="E13" i="2"/>
  <c r="D13" i="2"/>
  <c r="E12" i="2"/>
  <c r="D7" i="2"/>
  <c r="H7" i="2" s="1"/>
  <c r="D6" i="2"/>
  <c r="H6" i="2" s="1"/>
  <c r="D5" i="2"/>
  <c r="D4" i="2"/>
  <c r="D3" i="2"/>
  <c r="H3" i="2" s="1"/>
  <c r="E14" i="2"/>
  <c r="D14" i="2"/>
  <c r="D12" i="2"/>
  <c r="H12" i="2" s="1"/>
  <c r="D11" i="2"/>
  <c r="H11" i="2" s="1"/>
  <c r="D10" i="2"/>
  <c r="J10" i="2" s="1"/>
  <c r="E10" i="2"/>
  <c r="E11" i="2"/>
  <c r="G33" i="2" l="1"/>
  <c r="J3" i="2"/>
  <c r="J11" i="2"/>
  <c r="G34" i="2"/>
  <c r="J12" i="2"/>
  <c r="I33" i="2"/>
  <c r="H5" i="2"/>
  <c r="J5" i="2"/>
  <c r="I34" i="2"/>
  <c r="H10" i="2"/>
  <c r="I36" i="2"/>
  <c r="J6" i="2"/>
  <c r="J7" i="2"/>
  <c r="H4" i="2"/>
  <c r="J4" i="2"/>
  <c r="I37" i="2"/>
  <c r="I35" i="2"/>
  <c r="J14" i="2"/>
  <c r="H14" i="2"/>
  <c r="J13" i="2"/>
  <c r="H13" i="2"/>
  <c r="G36" i="2"/>
  <c r="F12" i="2"/>
  <c r="F14" i="2"/>
  <c r="F13" i="2"/>
  <c r="F10" i="2"/>
  <c r="F11" i="2"/>
  <c r="D8" i="2"/>
  <c r="H8" i="2" s="1"/>
  <c r="D15" i="2"/>
  <c r="H15" i="2" s="1"/>
  <c r="E15" i="2"/>
  <c r="E7" i="2"/>
  <c r="F7" i="2" s="1"/>
  <c r="J15" i="2" l="1"/>
  <c r="J8" i="2"/>
  <c r="F15" i="2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H28" i="2" l="1"/>
  <c r="J28" i="2"/>
  <c r="H23" i="2"/>
  <c r="J23" i="2"/>
  <c r="H27" i="2"/>
  <c r="J27" i="2"/>
  <c r="H17" i="2"/>
  <c r="J17" i="2"/>
  <c r="J29" i="2"/>
  <c r="H29" i="2"/>
  <c r="H18" i="2"/>
  <c r="J18" i="2"/>
  <c r="H30" i="2"/>
  <c r="J30" i="2"/>
  <c r="J21" i="2"/>
  <c r="H21" i="2"/>
  <c r="J22" i="2"/>
  <c r="H22" i="2"/>
  <c r="J26" i="2"/>
  <c r="H26" i="2"/>
  <c r="F3" i="2"/>
  <c r="E8" i="2"/>
  <c r="E19" i="2"/>
  <c r="E35" i="2" s="1"/>
  <c r="D31" i="2"/>
  <c r="D34" i="2"/>
  <c r="D19" i="2"/>
  <c r="E31" i="2"/>
  <c r="E37" i="2" s="1"/>
  <c r="E24" i="2"/>
  <c r="E36" i="2" s="1"/>
  <c r="D24" i="2"/>
  <c r="E34" i="2"/>
  <c r="D33" i="2"/>
  <c r="F29" i="2"/>
  <c r="F17" i="2"/>
  <c r="F18" i="2"/>
  <c r="F26" i="2"/>
  <c r="F30" i="2"/>
  <c r="F21" i="2"/>
  <c r="F27" i="2"/>
  <c r="F22" i="2"/>
  <c r="F28" i="2"/>
  <c r="F23" i="2"/>
  <c r="J34" i="2" l="1"/>
  <c r="H34" i="2"/>
  <c r="D37" i="2"/>
  <c r="F37" i="2" s="1"/>
  <c r="H31" i="2"/>
  <c r="J31" i="2"/>
  <c r="D36" i="2"/>
  <c r="H24" i="2"/>
  <c r="J24" i="2"/>
  <c r="H33" i="2"/>
  <c r="J33" i="2"/>
  <c r="F8" i="2"/>
  <c r="E33" i="2"/>
  <c r="F33" i="2" s="1"/>
  <c r="D35" i="2"/>
  <c r="H19" i="2"/>
  <c r="J19" i="2"/>
  <c r="F34" i="2"/>
  <c r="F31" i="2"/>
  <c r="F19" i="2"/>
  <c r="F24" i="2"/>
  <c r="H35" i="2" l="1"/>
  <c r="J35" i="2"/>
  <c r="H37" i="2"/>
  <c r="J37" i="2"/>
  <c r="F35" i="2"/>
  <c r="J36" i="2"/>
  <c r="H36" i="2"/>
  <c r="F36" i="2"/>
</calcChain>
</file>

<file path=xl/sharedStrings.xml><?xml version="1.0" encoding="utf-8"?>
<sst xmlns="http://schemas.openxmlformats.org/spreadsheetml/2006/main" count="207" uniqueCount="45">
  <si>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</si>
  <si>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</si>
  <si>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</si>
  <si>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</si>
  <si>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</si>
  <si>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</si>
  <si>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</si>
  <si>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</si>
  <si>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</si>
  <si>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</si>
  <si>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</si>
  <si>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</si>
  <si>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</si>
  <si>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</si>
  <si>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</si>
  <si>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</si>
  <si>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</si>
  <si>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</si>
  <si>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</si>
  <si>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</si>
  <si>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</si>
  <si>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</si>
  <si>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</si>
  <si>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</si>
  <si>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</si>
  <si>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</si>
  <si>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</si>
  <si>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</si>
  <si>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</si>
  <si>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</si>
  <si>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</si>
  <si>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</si>
  <si>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</si>
  <si>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</si>
  <si>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</si>
  <si>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</si>
  <si>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</si>
  <si>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</si>
  <si>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</si>
  <si>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</si>
  <si>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</si>
  <si>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</si>
  <si>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</si>
  <si>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</si>
  <si>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Set/20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</si>
</sst>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3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</fills>
  <borders count="2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/>
      <top style="medium">
        <color rgb="FFC0C0C0"/>
      </top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5" fillId="3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9" fillId="6" borderId="1" xfId="0" applyNumberFormat="1" applyFont="1" applyFill="1" applyBorder="1" applyAlignment="1">
      <alignment horizontal="right" vertical="center"/>
    </xf>
    <xf numFmtId="164" fontId="10" fillId="7" borderId="1" xfId="0" applyNumberFormat="1" applyFont="1" applyFill="1" applyBorder="1" applyAlignment="1">
      <alignment horizontal="right" vertical="center"/>
    </xf>
    <xf numFmtId="164" fontId="9" fillId="6" borderId="9" xfId="0" applyNumberFormat="1" applyFont="1" applyFill="1" applyBorder="1" applyAlignment="1">
      <alignment horizontal="right" vertical="center"/>
    </xf>
    <xf numFmtId="164" fontId="10" fillId="7" borderId="14" xfId="0" applyNumberFormat="1" applyFont="1" applyFill="1" applyBorder="1" applyAlignment="1">
      <alignment horizontal="right" vertical="center"/>
    </xf>
    <xf numFmtId="164" fontId="10" fillId="7" borderId="19" xfId="0" applyNumberFormat="1" applyFont="1" applyFill="1" applyBorder="1" applyAlignment="1">
      <alignment horizontal="right" vertical="center"/>
    </xf>
    <xf numFmtId="9" fontId="0" fillId="0" borderId="0" xfId="1" applyFont="1" applyAlignment="1">
      <alignment horizontal="center"/>
    </xf>
    <xf numFmtId="9" fontId="9" fillId="6" borderId="9" xfId="1" applyFont="1" applyFill="1" applyBorder="1" applyAlignment="1">
      <alignment horizontal="center" vertical="center"/>
    </xf>
    <xf numFmtId="9" fontId="9" fillId="6" borderId="1" xfId="1" applyFont="1" applyFill="1" applyBorder="1" applyAlignment="1">
      <alignment horizontal="center" vertical="center"/>
    </xf>
    <xf numFmtId="9" fontId="10" fillId="7" borderId="1" xfId="1" applyFont="1" applyFill="1" applyBorder="1" applyAlignment="1">
      <alignment horizontal="center" vertical="center"/>
    </xf>
    <xf numFmtId="9" fontId="10" fillId="7" borderId="14" xfId="1" applyFont="1" applyFill="1" applyBorder="1" applyAlignment="1">
      <alignment horizontal="center" vertical="center"/>
    </xf>
    <xf numFmtId="9" fontId="10" fillId="7" borderId="19" xfId="1" applyFont="1" applyFill="1" applyBorder="1" applyAlignment="1">
      <alignment horizontal="center" vertical="center"/>
    </xf>
    <xf numFmtId="9" fontId="9" fillId="6" borderId="10" xfId="1" applyFont="1" applyFill="1" applyBorder="1" applyAlignment="1">
      <alignment horizontal="center" vertical="center"/>
    </xf>
    <xf numFmtId="9" fontId="9" fillId="6" borderId="12" xfId="1" applyFont="1" applyFill="1" applyBorder="1" applyAlignment="1">
      <alignment horizontal="center" vertical="center"/>
    </xf>
    <xf numFmtId="9" fontId="10" fillId="7" borderId="12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9" fontId="10" fillId="7" borderId="20" xfId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9" fontId="5" fillId="2" borderId="16" xfId="1" applyFont="1" applyFill="1" applyBorder="1" applyAlignment="1">
      <alignment horizontal="center" vertical="center" wrapText="1"/>
    </xf>
    <xf numFmtId="9" fontId="5" fillId="2" borderId="17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1" fontId="5" fillId="2" borderId="21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0.11419518336499884</c:v>
                </c:pt>
                <c:pt idx="1">
                  <c:v>2.8904430885515968E-2</c:v>
                </c:pt>
                <c:pt idx="2">
                  <c:v>2.7348104263895973E-2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0.33671904930979507</c:v>
                </c:pt>
                <c:pt idx="1">
                  <c:v>0.25880344074645339</c:v>
                </c:pt>
                <c:pt idx="2">
                  <c:v>0.25392055348638637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0.31180546940399684</c:v>
                </c:pt>
                <c:pt idx="1">
                  <c:v>0.21035830903808048</c:v>
                </c:pt>
                <c:pt idx="2">
                  <c:v>0.19893852279524046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0.26212040216571791</c:v>
                </c:pt>
                <c:pt idx="1">
                  <c:v>0.18522637260639577</c:v>
                </c:pt>
                <c:pt idx="2">
                  <c:v>0.17629266519801212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0.41653025869132626</c:v>
                </c:pt>
                <c:pt idx="1">
                  <c:v>0.225827325541995</c:v>
                </c:pt>
                <c:pt idx="2">
                  <c:v>0.19724923452257001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0.53331594353045453</c:v>
                </c:pt>
                <c:pt idx="1">
                  <c:v>0.32507636304796361</c:v>
                </c:pt>
                <c:pt idx="2">
                  <c:v>0.30293444779380824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0.64433444723167577</c:v>
                </c:pt>
                <c:pt idx="1">
                  <c:v>0.36483749992394665</c:v>
                </c:pt>
                <c:pt idx="2">
                  <c:v>0.34193254621986185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0.7479139033627098</c:v>
                </c:pt>
                <c:pt idx="1">
                  <c:v>0.71513925236190301</c:v>
                </c:pt>
                <c:pt idx="2">
                  <c:v>0.71510538224857267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0.66163751600101184</c:v>
                </c:pt>
                <c:pt idx="1">
                  <c:v>0.40358953507450979</c:v>
                </c:pt>
                <c:pt idx="2">
                  <c:v>0.37231028237423031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0.91050682135291716</c:v>
                </c:pt>
                <c:pt idx="1">
                  <c:v>0.83502347276978761</c:v>
                </c:pt>
                <c:pt idx="2">
                  <c:v>0.82591930536417124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0.85794978423922164</c:v>
                </c:pt>
                <c:pt idx="1">
                  <c:v>0.76171575379546896</c:v>
                </c:pt>
                <c:pt idx="2">
                  <c:v>0.74529101497911532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0.84806668522970718</c:v>
                </c:pt>
                <c:pt idx="1">
                  <c:v>0.79181026935482735</c:v>
                </c:pt>
                <c:pt idx="2">
                  <c:v>0.77319828037366189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0.47674227024961258</c:v>
                </c:pt>
                <c:pt idx="1">
                  <c:v>0.47254257482316964</c:v>
                </c:pt>
                <c:pt idx="2">
                  <c:v>0.47254257482316964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0.44162743571905799</c:v>
                </c:pt>
                <c:pt idx="1">
                  <c:v>0.20978173753125365</c:v>
                </c:pt>
                <c:pt idx="2">
                  <c:v>0.20852109406748723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0.75587216242661437</c:v>
                </c:pt>
                <c:pt idx="1">
                  <c:v>0.75587216242661437</c:v>
                </c:pt>
                <c:pt idx="2">
                  <c:v>0.75587216242661437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0.61065027270052208</c:v>
                </c:pt>
                <c:pt idx="1">
                  <c:v>0.61065027270052208</c:v>
                </c:pt>
                <c:pt idx="2">
                  <c:v>0.61065027270052208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8.8862337283977591E-2</c:v>
                </c:pt>
                <c:pt idx="1">
                  <c:v>5.6466069857365103E-2</c:v>
                </c:pt>
                <c:pt idx="2">
                  <c:v>5.4623053109485092E-2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7.8773065796762479E-2</c:v>
                </c:pt>
                <c:pt idx="1">
                  <c:v>7.8773065796762479E-2</c:v>
                </c:pt>
                <c:pt idx="2">
                  <c:v>7.8773065796762479E-2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0.52558003154913491</c:v>
                </c:pt>
                <c:pt idx="1">
                  <c:v>0.51474225221411984</c:v>
                </c:pt>
                <c:pt idx="2">
                  <c:v>0.51414185347648733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0.2188525128350316</c:v>
                </c:pt>
                <c:pt idx="1">
                  <c:v>0.12977793680026406</c:v>
                </c:pt>
                <c:pt idx="2">
                  <c:v>0.12381676618853564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0.58883206512834341</c:v>
                </c:pt>
                <c:pt idx="1">
                  <c:v>0.34495939187726588</c:v>
                </c:pt>
                <c:pt idx="2">
                  <c:v>0.32243591018186069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0.62344430784565064</c:v>
                </c:pt>
                <c:pt idx="1">
                  <c:v>0.49809584259361722</c:v>
                </c:pt>
                <c:pt idx="2">
                  <c:v>0.4846938544375588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0.82812321147708123</c:v>
                </c:pt>
                <c:pt idx="1">
                  <c:v>0.77105360352952612</c:v>
                </c:pt>
                <c:pt idx="2">
                  <c:v>0.75446628041560482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12.7109375" style="22" customWidth="1"/>
    <col min="2" max="2" width="28.7109375" customWidth="1"/>
    <col min="3" max="3" width="20.7109375" customWidth="1"/>
    <col min="4" max="5" width="14.7109375" customWidth="1"/>
    <col min="6" max="6" width="12.7109375" style="32" customWidth="1"/>
    <col min="7" max="7" width="14.7109375" customWidth="1"/>
    <col min="8" max="8" width="12.7109375" style="32" customWidth="1"/>
    <col min="9" max="9" width="14.7109375" customWidth="1"/>
    <col min="10" max="10" width="12.7109375" style="32" customWidth="1"/>
  </cols>
  <sheetData>
    <row r="1" spans="1:10" ht="22.5" x14ac:dyDescent="0.2">
      <c r="B1" s="1"/>
      <c r="C1" s="1" t="s">
        <v>44</v>
      </c>
    </row>
    <row r="2" spans="1:10" ht="13.5" thickBot="1" x14ac:dyDescent="0.25"/>
    <row r="3" spans="1:10" ht="45" customHeight="1" x14ac:dyDescent="0.2">
      <c r="A3" s="47" t="s">
        <v>32</v>
      </c>
      <c r="B3" s="49" t="s">
        <v>36</v>
      </c>
      <c r="C3" s="47" t="s">
        <v>43</v>
      </c>
      <c r="D3" s="56" t="s">
        <v>0</v>
      </c>
      <c r="E3" s="56" t="s">
        <v>33</v>
      </c>
      <c r="F3" s="45" t="s">
        <v>40</v>
      </c>
      <c r="G3" s="56" t="s">
        <v>34</v>
      </c>
      <c r="H3" s="61" t="s">
        <v>39</v>
      </c>
      <c r="I3" s="58" t="s">
        <v>35</v>
      </c>
      <c r="J3" s="45" t="s">
        <v>42</v>
      </c>
    </row>
    <row r="4" spans="1:10" ht="13.5" thickBot="1" x14ac:dyDescent="0.25">
      <c r="A4" s="48"/>
      <c r="B4" s="50"/>
      <c r="C4" s="50"/>
      <c r="D4" s="57"/>
      <c r="E4" s="57"/>
      <c r="F4" s="46"/>
      <c r="G4" s="57"/>
      <c r="H4" s="46"/>
      <c r="I4" s="59"/>
      <c r="J4" s="46"/>
    </row>
    <row r="5" spans="1:10" ht="22.5" x14ac:dyDescent="0.2">
      <c r="A5" s="53" t="s">
        <v>2</v>
      </c>
      <c r="B5" s="60" t="s">
        <v>3</v>
      </c>
      <c r="C5" s="26" t="s">
        <v>4</v>
      </c>
      <c r="D5" s="43">
        <v>1832000</v>
      </c>
      <c r="E5" s="43">
        <v>483559.67</v>
      </c>
      <c r="F5" s="33">
        <f>E5/D5</f>
        <v>0.26395178493449784</v>
      </c>
      <c r="G5" s="43">
        <v>483559.67</v>
      </c>
      <c r="H5" s="33">
        <f>G5/D5</f>
        <v>0.26395178493449784</v>
      </c>
      <c r="I5" s="29">
        <v>483559.67</v>
      </c>
      <c r="J5" s="38">
        <f>I5/D5</f>
        <v>0.26395178493449784</v>
      </c>
    </row>
    <row r="6" spans="1:10" ht="22.5" x14ac:dyDescent="0.2">
      <c r="A6" s="54"/>
      <c r="B6" s="51"/>
      <c r="C6" s="25" t="s">
        <v>5</v>
      </c>
      <c r="D6" s="43">
        <v>4300000</v>
      </c>
      <c r="E6" s="43">
        <v>4151448.43</v>
      </c>
      <c r="F6" s="34">
        <f t="shared" ref="F6:F57" si="0">E6/D6</f>
        <v>0.96545312325581401</v>
      </c>
      <c r="G6" s="43">
        <v>4151448.43</v>
      </c>
      <c r="H6" s="34">
        <f t="shared" ref="H6:H57" si="1">G6/D6</f>
        <v>0.96545312325581401</v>
      </c>
      <c r="I6" s="27">
        <v>4151448.43</v>
      </c>
      <c r="J6" s="39">
        <f t="shared" ref="J6:J57" si="2">I6/D6</f>
        <v>0.96545312325581401</v>
      </c>
    </row>
    <row r="7" spans="1:10" ht="13.5" customHeight="1" x14ac:dyDescent="0.2">
      <c r="A7" s="54"/>
      <c r="B7" s="51"/>
      <c r="C7" s="15" t="s">
        <v>6</v>
      </c>
      <c r="D7" s="44">
        <v>6132000</v>
      </c>
      <c r="E7" s="44">
        <v>4635008.0999999996</v>
      </c>
      <c r="F7" s="35">
        <f t="shared" si="0"/>
        <v>0.75587216242661437</v>
      </c>
      <c r="G7" s="44">
        <v>4635008.0999999996</v>
      </c>
      <c r="H7" s="35">
        <f t="shared" si="1"/>
        <v>0.75587216242661437</v>
      </c>
      <c r="I7" s="28">
        <v>4635008.0999999996</v>
      </c>
      <c r="J7" s="40">
        <f t="shared" si="2"/>
        <v>0.75587216242661437</v>
      </c>
    </row>
    <row r="8" spans="1:10" ht="22.5" customHeight="1" x14ac:dyDescent="0.2">
      <c r="A8" s="54"/>
      <c r="B8" s="51" t="s">
        <v>7</v>
      </c>
      <c r="C8" s="25" t="s">
        <v>4</v>
      </c>
      <c r="D8" s="43">
        <v>119427</v>
      </c>
      <c r="E8" s="43">
        <v>113413.24</v>
      </c>
      <c r="F8" s="34">
        <f t="shared" si="0"/>
        <v>0.94964488767196698</v>
      </c>
      <c r="G8" s="43">
        <v>110587.85</v>
      </c>
      <c r="H8" s="34">
        <f t="shared" si="1"/>
        <v>0.9259870046136971</v>
      </c>
      <c r="I8" s="27">
        <v>110587.85</v>
      </c>
      <c r="J8" s="39">
        <f t="shared" si="2"/>
        <v>0.9259870046136971</v>
      </c>
    </row>
    <row r="9" spans="1:10" ht="13.5" customHeight="1" x14ac:dyDescent="0.2">
      <c r="A9" s="54"/>
      <c r="B9" s="51"/>
      <c r="C9" s="15" t="s">
        <v>6</v>
      </c>
      <c r="D9" s="44">
        <v>119427</v>
      </c>
      <c r="E9" s="44">
        <v>113413.24</v>
      </c>
      <c r="F9" s="35">
        <f t="shared" si="0"/>
        <v>0.94964488767196698</v>
      </c>
      <c r="G9" s="44">
        <v>110587.85</v>
      </c>
      <c r="H9" s="35">
        <f t="shared" si="1"/>
        <v>0.9259870046136971</v>
      </c>
      <c r="I9" s="28">
        <v>110587.85</v>
      </c>
      <c r="J9" s="40">
        <f t="shared" si="2"/>
        <v>0.9259870046136971</v>
      </c>
    </row>
    <row r="10" spans="1:10" ht="22.5" customHeight="1" x14ac:dyDescent="0.2">
      <c r="A10" s="54"/>
      <c r="B10" s="51" t="s">
        <v>8</v>
      </c>
      <c r="C10" s="25" t="s">
        <v>4</v>
      </c>
      <c r="D10" s="43">
        <v>292262</v>
      </c>
      <c r="E10" s="43">
        <v>178469.87</v>
      </c>
      <c r="F10" s="34">
        <f t="shared" si="0"/>
        <v>0.61065027270052208</v>
      </c>
      <c r="G10" s="43">
        <v>178469.87</v>
      </c>
      <c r="H10" s="34">
        <f t="shared" si="1"/>
        <v>0.61065027270052208</v>
      </c>
      <c r="I10" s="27">
        <v>178469.87</v>
      </c>
      <c r="J10" s="39">
        <f t="shared" si="2"/>
        <v>0.61065027270052208</v>
      </c>
    </row>
    <row r="11" spans="1:10" ht="13.5" customHeight="1" x14ac:dyDescent="0.2">
      <c r="A11" s="54"/>
      <c r="B11" s="51"/>
      <c r="C11" s="15" t="s">
        <v>6</v>
      </c>
      <c r="D11" s="44">
        <v>292262</v>
      </c>
      <c r="E11" s="44">
        <v>178469.87</v>
      </c>
      <c r="F11" s="35">
        <f t="shared" si="0"/>
        <v>0.61065027270052208</v>
      </c>
      <c r="G11" s="44">
        <v>178469.87</v>
      </c>
      <c r="H11" s="35">
        <f t="shared" si="1"/>
        <v>0.61065027270052208</v>
      </c>
      <c r="I11" s="28">
        <v>178469.87</v>
      </c>
      <c r="J11" s="40">
        <f t="shared" si="2"/>
        <v>0.61065027270052208</v>
      </c>
    </row>
    <row r="12" spans="1:10" ht="22.5" customHeight="1" x14ac:dyDescent="0.2">
      <c r="A12" s="54"/>
      <c r="B12" s="51" t="s">
        <v>18</v>
      </c>
      <c r="C12" s="25" t="s">
        <v>12</v>
      </c>
      <c r="D12" s="43">
        <v>267004</v>
      </c>
      <c r="E12" s="43"/>
      <c r="F12" s="34">
        <f t="shared" si="0"/>
        <v>0</v>
      </c>
      <c r="G12" s="43"/>
      <c r="H12" s="34">
        <f t="shared" si="1"/>
        <v>0</v>
      </c>
      <c r="I12" s="27"/>
      <c r="J12" s="39">
        <f t="shared" si="2"/>
        <v>0</v>
      </c>
    </row>
    <row r="13" spans="1:10" ht="22.5" customHeight="1" x14ac:dyDescent="0.2">
      <c r="A13" s="54"/>
      <c r="B13" s="51"/>
      <c r="C13" s="25" t="s">
        <v>4</v>
      </c>
      <c r="D13" s="43">
        <v>2973227</v>
      </c>
      <c r="E13" s="43">
        <v>287934.5</v>
      </c>
      <c r="F13" s="34">
        <f t="shared" si="0"/>
        <v>9.6842420709888619E-2</v>
      </c>
      <c r="G13" s="43">
        <v>182963.11</v>
      </c>
      <c r="H13" s="34">
        <f t="shared" si="1"/>
        <v>6.153687895340651E-2</v>
      </c>
      <c r="I13" s="27">
        <v>176991.31</v>
      </c>
      <c r="J13" s="39">
        <f t="shared" si="2"/>
        <v>5.9528354209079898E-2</v>
      </c>
    </row>
    <row r="14" spans="1:10" ht="13.5" customHeight="1" x14ac:dyDescent="0.2">
      <c r="A14" s="54"/>
      <c r="B14" s="51"/>
      <c r="C14" s="15" t="s">
        <v>6</v>
      </c>
      <c r="D14" s="44">
        <v>3240231</v>
      </c>
      <c r="E14" s="44">
        <v>287934.5</v>
      </c>
      <c r="F14" s="35">
        <f t="shared" si="0"/>
        <v>8.8862337283977591E-2</v>
      </c>
      <c r="G14" s="44">
        <v>182963.11</v>
      </c>
      <c r="H14" s="35">
        <f t="shared" si="1"/>
        <v>5.6466069857365103E-2</v>
      </c>
      <c r="I14" s="28">
        <v>176991.31</v>
      </c>
      <c r="J14" s="40">
        <f t="shared" si="2"/>
        <v>5.4623053109485092E-2</v>
      </c>
    </row>
    <row r="15" spans="1:10" ht="22.5" customHeight="1" x14ac:dyDescent="0.2">
      <c r="A15" s="54"/>
      <c r="B15" s="51" t="s">
        <v>9</v>
      </c>
      <c r="C15" s="25" t="s">
        <v>4</v>
      </c>
      <c r="D15" s="43">
        <v>162470</v>
      </c>
      <c r="E15" s="43">
        <v>12798.26</v>
      </c>
      <c r="F15" s="34">
        <f t="shared" si="0"/>
        <v>7.8773065796762479E-2</v>
      </c>
      <c r="G15" s="43">
        <v>12798.26</v>
      </c>
      <c r="H15" s="34">
        <f t="shared" si="1"/>
        <v>7.8773065796762479E-2</v>
      </c>
      <c r="I15" s="27">
        <v>12798.26</v>
      </c>
      <c r="J15" s="39">
        <f t="shared" si="2"/>
        <v>7.8773065796762479E-2</v>
      </c>
    </row>
    <row r="16" spans="1:10" ht="13.5" customHeight="1" thickBot="1" x14ac:dyDescent="0.25">
      <c r="A16" s="55"/>
      <c r="B16" s="52"/>
      <c r="C16" s="21" t="s">
        <v>6</v>
      </c>
      <c r="D16" s="44">
        <v>162470</v>
      </c>
      <c r="E16" s="44">
        <v>12798.26</v>
      </c>
      <c r="F16" s="36">
        <f t="shared" si="0"/>
        <v>7.8773065796762479E-2</v>
      </c>
      <c r="G16" s="44">
        <v>12798.26</v>
      </c>
      <c r="H16" s="36">
        <f t="shared" si="1"/>
        <v>7.8773065796762479E-2</v>
      </c>
      <c r="I16" s="30">
        <v>12798.26</v>
      </c>
      <c r="J16" s="41">
        <f t="shared" si="2"/>
        <v>7.8773065796762479E-2</v>
      </c>
    </row>
    <row r="17" spans="1:10" ht="22.5" customHeight="1" x14ac:dyDescent="0.2">
      <c r="A17" s="53" t="s">
        <v>10</v>
      </c>
      <c r="B17" s="60" t="s">
        <v>11</v>
      </c>
      <c r="C17" s="26" t="s">
        <v>12</v>
      </c>
      <c r="D17" s="43">
        <v>961257</v>
      </c>
      <c r="E17" s="43">
        <v>608113.80000000005</v>
      </c>
      <c r="F17" s="33">
        <f t="shared" si="0"/>
        <v>0.63262353356074397</v>
      </c>
      <c r="G17" s="43">
        <v>11951.8</v>
      </c>
      <c r="H17" s="33">
        <f t="shared" si="1"/>
        <v>1.2433511537497256E-2</v>
      </c>
      <c r="I17" s="29">
        <v>11951.8</v>
      </c>
      <c r="J17" s="38">
        <f t="shared" si="2"/>
        <v>1.2433511537497256E-2</v>
      </c>
    </row>
    <row r="18" spans="1:10" ht="22.5" x14ac:dyDescent="0.2">
      <c r="A18" s="54"/>
      <c r="B18" s="51"/>
      <c r="C18" s="25" t="s">
        <v>4</v>
      </c>
      <c r="D18" s="43">
        <v>8945950</v>
      </c>
      <c r="E18" s="43">
        <v>523241.52</v>
      </c>
      <c r="F18" s="34">
        <f t="shared" si="0"/>
        <v>5.8489206847791464E-2</v>
      </c>
      <c r="G18" s="43">
        <v>274410.38</v>
      </c>
      <c r="H18" s="34">
        <f t="shared" si="1"/>
        <v>3.0674258183870914E-2</v>
      </c>
      <c r="I18" s="27">
        <v>258991.53</v>
      </c>
      <c r="J18" s="39">
        <f t="shared" si="2"/>
        <v>2.8950701714183513E-2</v>
      </c>
    </row>
    <row r="19" spans="1:10" ht="13.5" customHeight="1" x14ac:dyDescent="0.2">
      <c r="A19" s="54"/>
      <c r="B19" s="51"/>
      <c r="C19" s="15" t="s">
        <v>6</v>
      </c>
      <c r="D19" s="44">
        <v>9907207</v>
      </c>
      <c r="E19" s="44">
        <v>1131355.32</v>
      </c>
      <c r="F19" s="35">
        <f t="shared" si="0"/>
        <v>0.11419518336499884</v>
      </c>
      <c r="G19" s="44">
        <v>286362.18</v>
      </c>
      <c r="H19" s="35">
        <f t="shared" si="1"/>
        <v>2.8904430885515968E-2</v>
      </c>
      <c r="I19" s="28">
        <v>270943.33</v>
      </c>
      <c r="J19" s="40">
        <f t="shared" si="2"/>
        <v>2.7348104263895973E-2</v>
      </c>
    </row>
    <row r="20" spans="1:10" ht="22.5" customHeight="1" x14ac:dyDescent="0.2">
      <c r="A20" s="54"/>
      <c r="B20" s="51" t="s">
        <v>13</v>
      </c>
      <c r="C20" s="25" t="s">
        <v>12</v>
      </c>
      <c r="D20" s="43">
        <v>456318</v>
      </c>
      <c r="E20" s="43">
        <v>153069.14000000001</v>
      </c>
      <c r="F20" s="34">
        <f t="shared" si="0"/>
        <v>0.33544401053651185</v>
      </c>
      <c r="G20" s="43">
        <v>136317.99</v>
      </c>
      <c r="H20" s="34">
        <f t="shared" si="1"/>
        <v>0.29873463242738613</v>
      </c>
      <c r="I20" s="27">
        <v>128537.49</v>
      </c>
      <c r="J20" s="39">
        <f t="shared" si="2"/>
        <v>0.28168402298397172</v>
      </c>
    </row>
    <row r="21" spans="1:10" ht="22.5" x14ac:dyDescent="0.2">
      <c r="A21" s="54"/>
      <c r="B21" s="51"/>
      <c r="C21" s="25" t="s">
        <v>4</v>
      </c>
      <c r="D21" s="43">
        <v>3021997</v>
      </c>
      <c r="E21" s="43">
        <v>1018145.78</v>
      </c>
      <c r="F21" s="34">
        <f t="shared" si="0"/>
        <v>0.33691157866801325</v>
      </c>
      <c r="G21" s="43">
        <v>763881.9</v>
      </c>
      <c r="H21" s="34">
        <f t="shared" si="1"/>
        <v>0.25277387767095733</v>
      </c>
      <c r="I21" s="27">
        <v>754678.18</v>
      </c>
      <c r="J21" s="39">
        <f t="shared" si="2"/>
        <v>0.24972830217898961</v>
      </c>
    </row>
    <row r="22" spans="1:10" ht="13.5" customHeight="1" x14ac:dyDescent="0.2">
      <c r="A22" s="54"/>
      <c r="B22" s="51"/>
      <c r="C22" s="15" t="s">
        <v>6</v>
      </c>
      <c r="D22" s="44">
        <v>3478315</v>
      </c>
      <c r="E22" s="44">
        <v>1171214.92</v>
      </c>
      <c r="F22" s="35">
        <f t="shared" si="0"/>
        <v>0.33671904930979507</v>
      </c>
      <c r="G22" s="44">
        <v>900199.89</v>
      </c>
      <c r="H22" s="35">
        <f t="shared" si="1"/>
        <v>0.25880344074645339</v>
      </c>
      <c r="I22" s="28">
        <v>883215.67</v>
      </c>
      <c r="J22" s="40">
        <f t="shared" si="2"/>
        <v>0.25392055348638637</v>
      </c>
    </row>
    <row r="23" spans="1:10" ht="22.5" customHeight="1" x14ac:dyDescent="0.2">
      <c r="A23" s="54"/>
      <c r="B23" s="51" t="s">
        <v>14</v>
      </c>
      <c r="C23" s="25" t="s">
        <v>12</v>
      </c>
      <c r="D23" s="43">
        <v>178682</v>
      </c>
      <c r="E23" s="43">
        <v>66160.41</v>
      </c>
      <c r="F23" s="34">
        <f t="shared" si="0"/>
        <v>0.37026902541946027</v>
      </c>
      <c r="G23" s="43">
        <v>14160.42</v>
      </c>
      <c r="H23" s="34">
        <f t="shared" si="1"/>
        <v>7.9249280845300585E-2</v>
      </c>
      <c r="I23" s="27">
        <v>14160.42</v>
      </c>
      <c r="J23" s="39">
        <f t="shared" si="2"/>
        <v>7.9249280845300585E-2</v>
      </c>
    </row>
    <row r="24" spans="1:10" ht="22.5" x14ac:dyDescent="0.2">
      <c r="A24" s="54"/>
      <c r="B24" s="51"/>
      <c r="C24" s="25" t="s">
        <v>4</v>
      </c>
      <c r="D24" s="43">
        <v>3068180</v>
      </c>
      <c r="E24" s="43">
        <v>946228.92</v>
      </c>
      <c r="F24" s="34">
        <f t="shared" si="0"/>
        <v>0.30840071964487092</v>
      </c>
      <c r="G24" s="43">
        <v>668843.98</v>
      </c>
      <c r="H24" s="34">
        <f t="shared" si="1"/>
        <v>0.21799372266294675</v>
      </c>
      <c r="I24" s="27">
        <v>631765.51</v>
      </c>
      <c r="J24" s="39">
        <f t="shared" si="2"/>
        <v>0.20590888083489234</v>
      </c>
    </row>
    <row r="25" spans="1:10" ht="13.5" customHeight="1" x14ac:dyDescent="0.2">
      <c r="A25" s="54"/>
      <c r="B25" s="51"/>
      <c r="C25" s="15" t="s">
        <v>6</v>
      </c>
      <c r="D25" s="44">
        <v>3246862</v>
      </c>
      <c r="E25" s="44">
        <v>1012389.33</v>
      </c>
      <c r="F25" s="35">
        <f t="shared" si="0"/>
        <v>0.31180546940399684</v>
      </c>
      <c r="G25" s="44">
        <v>683004.4</v>
      </c>
      <c r="H25" s="35">
        <f t="shared" si="1"/>
        <v>0.21035830903808048</v>
      </c>
      <c r="I25" s="28">
        <v>645925.93000000005</v>
      </c>
      <c r="J25" s="40">
        <f t="shared" si="2"/>
        <v>0.19893852279524046</v>
      </c>
    </row>
    <row r="26" spans="1:10" ht="22.5" customHeight="1" x14ac:dyDescent="0.2">
      <c r="A26" s="54"/>
      <c r="B26" s="51" t="s">
        <v>15</v>
      </c>
      <c r="C26" s="25" t="s">
        <v>12</v>
      </c>
      <c r="D26" s="43">
        <v>393413</v>
      </c>
      <c r="E26" s="43"/>
      <c r="F26" s="34">
        <f t="shared" si="0"/>
        <v>0</v>
      </c>
      <c r="G26" s="43"/>
      <c r="H26" s="34">
        <f t="shared" si="1"/>
        <v>0</v>
      </c>
      <c r="I26" s="27"/>
      <c r="J26" s="39">
        <f t="shared" si="2"/>
        <v>0</v>
      </c>
    </row>
    <row r="27" spans="1:10" ht="22.5" x14ac:dyDescent="0.2">
      <c r="A27" s="54"/>
      <c r="B27" s="51"/>
      <c r="C27" s="25" t="s">
        <v>4</v>
      </c>
      <c r="D27" s="43">
        <v>3411884</v>
      </c>
      <c r="E27" s="43">
        <v>997445.98</v>
      </c>
      <c r="F27" s="34">
        <f t="shared" si="0"/>
        <v>0.29234463422554813</v>
      </c>
      <c r="G27" s="43">
        <v>704841.36</v>
      </c>
      <c r="H27" s="34">
        <f t="shared" si="1"/>
        <v>0.20658420977969943</v>
      </c>
      <c r="I27" s="27">
        <v>670845.94999999995</v>
      </c>
      <c r="J27" s="39">
        <f t="shared" si="2"/>
        <v>0.19662038627339029</v>
      </c>
    </row>
    <row r="28" spans="1:10" ht="13.5" customHeight="1" x14ac:dyDescent="0.2">
      <c r="A28" s="54"/>
      <c r="B28" s="51"/>
      <c r="C28" s="15" t="s">
        <v>6</v>
      </c>
      <c r="D28" s="44">
        <v>3805297</v>
      </c>
      <c r="E28" s="44">
        <v>997445.98</v>
      </c>
      <c r="F28" s="35">
        <f t="shared" si="0"/>
        <v>0.26212040216571791</v>
      </c>
      <c r="G28" s="44">
        <v>704841.36</v>
      </c>
      <c r="H28" s="35">
        <f t="shared" si="1"/>
        <v>0.18522637260639577</v>
      </c>
      <c r="I28" s="28">
        <v>670845.94999999995</v>
      </c>
      <c r="J28" s="40">
        <f t="shared" si="2"/>
        <v>0.17629266519801212</v>
      </c>
    </row>
    <row r="29" spans="1:10" ht="22.5" customHeight="1" x14ac:dyDescent="0.2">
      <c r="A29" s="54"/>
      <c r="B29" s="51" t="s">
        <v>16</v>
      </c>
      <c r="C29" s="25" t="s">
        <v>12</v>
      </c>
      <c r="D29" s="43">
        <v>119104</v>
      </c>
      <c r="E29" s="43">
        <v>51999.99</v>
      </c>
      <c r="F29" s="34">
        <f t="shared" si="0"/>
        <v>0.43659314548629768</v>
      </c>
      <c r="G29" s="43"/>
      <c r="H29" s="34">
        <f t="shared" si="1"/>
        <v>0</v>
      </c>
      <c r="I29" s="27"/>
      <c r="J29" s="39">
        <f t="shared" si="2"/>
        <v>0</v>
      </c>
    </row>
    <row r="30" spans="1:10" ht="22.5" x14ac:dyDescent="0.2">
      <c r="A30" s="54"/>
      <c r="B30" s="51"/>
      <c r="C30" s="25" t="s">
        <v>4</v>
      </c>
      <c r="D30" s="43">
        <v>692481</v>
      </c>
      <c r="E30" s="43">
        <v>286049.71999999997</v>
      </c>
      <c r="F30" s="34">
        <f t="shared" si="0"/>
        <v>0.41307952131538622</v>
      </c>
      <c r="G30" s="43">
        <v>183278.07</v>
      </c>
      <c r="H30" s="34">
        <f t="shared" si="1"/>
        <v>0.26466873459344009</v>
      </c>
      <c r="I30" s="27">
        <v>160084.51999999999</v>
      </c>
      <c r="J30" s="39">
        <f t="shared" si="2"/>
        <v>0.23117532466594751</v>
      </c>
    </row>
    <row r="31" spans="1:10" ht="13.5" customHeight="1" thickBot="1" x14ac:dyDescent="0.25">
      <c r="A31" s="55"/>
      <c r="B31" s="52"/>
      <c r="C31" s="21" t="s">
        <v>6</v>
      </c>
      <c r="D31" s="44">
        <v>811585</v>
      </c>
      <c r="E31" s="44">
        <v>338049.71</v>
      </c>
      <c r="F31" s="36">
        <f t="shared" si="0"/>
        <v>0.41653025869132626</v>
      </c>
      <c r="G31" s="44">
        <v>183278.07</v>
      </c>
      <c r="H31" s="36">
        <f t="shared" si="1"/>
        <v>0.225827325541995</v>
      </c>
      <c r="I31" s="30">
        <v>160084.51999999999</v>
      </c>
      <c r="J31" s="41">
        <f t="shared" si="2"/>
        <v>0.19724923452257001</v>
      </c>
    </row>
    <row r="32" spans="1:10" ht="22.5" customHeight="1" x14ac:dyDescent="0.2">
      <c r="A32" s="53" t="s">
        <v>17</v>
      </c>
      <c r="B32" s="60" t="s">
        <v>19</v>
      </c>
      <c r="C32" s="26" t="s">
        <v>12</v>
      </c>
      <c r="D32" s="43">
        <v>221454</v>
      </c>
      <c r="E32" s="43">
        <v>70501</v>
      </c>
      <c r="F32" s="33">
        <f t="shared" si="0"/>
        <v>0.3183550534196718</v>
      </c>
      <c r="G32" s="43">
        <v>9990</v>
      </c>
      <c r="H32" s="33">
        <f t="shared" si="1"/>
        <v>4.5110948549134361E-2</v>
      </c>
      <c r="I32" s="29">
        <v>9990</v>
      </c>
      <c r="J32" s="38">
        <f t="shared" si="2"/>
        <v>4.5110948549134361E-2</v>
      </c>
    </row>
    <row r="33" spans="1:10" ht="22.5" x14ac:dyDescent="0.2">
      <c r="A33" s="54"/>
      <c r="B33" s="51"/>
      <c r="C33" s="25" t="s">
        <v>4</v>
      </c>
      <c r="D33" s="43">
        <v>5365345</v>
      </c>
      <c r="E33" s="43">
        <v>2909027.98</v>
      </c>
      <c r="F33" s="34">
        <f t="shared" si="0"/>
        <v>0.54218842963500014</v>
      </c>
      <c r="G33" s="43">
        <v>1806146.3</v>
      </c>
      <c r="H33" s="34">
        <f t="shared" si="1"/>
        <v>0.33663190344702904</v>
      </c>
      <c r="I33" s="27">
        <v>1682443.87</v>
      </c>
      <c r="J33" s="39">
        <f t="shared" si="2"/>
        <v>0.31357608317824859</v>
      </c>
    </row>
    <row r="34" spans="1:10" ht="13.5" customHeight="1" x14ac:dyDescent="0.2">
      <c r="A34" s="54"/>
      <c r="B34" s="51"/>
      <c r="C34" s="15" t="s">
        <v>6</v>
      </c>
      <c r="D34" s="44">
        <v>5586799</v>
      </c>
      <c r="E34" s="44">
        <v>2979528.98</v>
      </c>
      <c r="F34" s="35">
        <f t="shared" si="0"/>
        <v>0.53331594353045453</v>
      </c>
      <c r="G34" s="44">
        <v>1816136.3</v>
      </c>
      <c r="H34" s="35">
        <f t="shared" si="1"/>
        <v>0.32507636304796361</v>
      </c>
      <c r="I34" s="28">
        <v>1692433.87</v>
      </c>
      <c r="J34" s="40">
        <f t="shared" si="2"/>
        <v>0.30293444779380824</v>
      </c>
    </row>
    <row r="35" spans="1:10" ht="22.5" customHeight="1" x14ac:dyDescent="0.2">
      <c r="A35" s="54"/>
      <c r="B35" s="51" t="s">
        <v>20</v>
      </c>
      <c r="C35" s="25" t="s">
        <v>12</v>
      </c>
      <c r="D35" s="43">
        <v>88959</v>
      </c>
      <c r="E35" s="43">
        <v>76714.149999999994</v>
      </c>
      <c r="F35" s="34">
        <f t="shared" si="0"/>
        <v>0.86235400577794263</v>
      </c>
      <c r="G35" s="43"/>
      <c r="H35" s="34">
        <f t="shared" si="1"/>
        <v>0</v>
      </c>
      <c r="I35" s="27"/>
      <c r="J35" s="39">
        <f t="shared" si="2"/>
        <v>0</v>
      </c>
    </row>
    <row r="36" spans="1:10" ht="22.5" x14ac:dyDescent="0.2">
      <c r="A36" s="54"/>
      <c r="B36" s="51"/>
      <c r="C36" s="25" t="s">
        <v>4</v>
      </c>
      <c r="D36" s="43">
        <v>5499223</v>
      </c>
      <c r="E36" s="43">
        <v>3523944.01</v>
      </c>
      <c r="F36" s="34">
        <f t="shared" si="0"/>
        <v>0.64080762136760039</v>
      </c>
      <c r="G36" s="43">
        <v>2038778.35</v>
      </c>
      <c r="H36" s="34">
        <f t="shared" si="1"/>
        <v>0.37073934808608416</v>
      </c>
      <c r="I36" s="27">
        <v>1910781.3</v>
      </c>
      <c r="J36" s="39">
        <f t="shared" si="2"/>
        <v>0.34746386898658227</v>
      </c>
    </row>
    <row r="37" spans="1:10" ht="13.5" customHeight="1" thickBot="1" x14ac:dyDescent="0.25">
      <c r="A37" s="55"/>
      <c r="B37" s="52"/>
      <c r="C37" s="21" t="s">
        <v>6</v>
      </c>
      <c r="D37" s="44">
        <v>5588182</v>
      </c>
      <c r="E37" s="44">
        <v>3600658.16</v>
      </c>
      <c r="F37" s="36">
        <f t="shared" si="0"/>
        <v>0.64433444723167577</v>
      </c>
      <c r="G37" s="44">
        <v>2038778.35</v>
      </c>
      <c r="H37" s="36">
        <f t="shared" si="1"/>
        <v>0.36483749992394665</v>
      </c>
      <c r="I37" s="30">
        <v>1910781.3</v>
      </c>
      <c r="J37" s="41">
        <f t="shared" si="2"/>
        <v>0.34193254621986185</v>
      </c>
    </row>
    <row r="38" spans="1:10" ht="22.5" customHeight="1" x14ac:dyDescent="0.2">
      <c r="A38" s="53" t="s">
        <v>21</v>
      </c>
      <c r="B38" s="60" t="s">
        <v>22</v>
      </c>
      <c r="C38" s="26" t="s">
        <v>4</v>
      </c>
      <c r="D38" s="43">
        <v>1218532</v>
      </c>
      <c r="E38" s="43"/>
      <c r="F38" s="33">
        <f t="shared" si="0"/>
        <v>0</v>
      </c>
      <c r="G38" s="43"/>
      <c r="H38" s="33">
        <f t="shared" si="1"/>
        <v>0</v>
      </c>
      <c r="I38" s="29"/>
      <c r="J38" s="38">
        <f t="shared" si="2"/>
        <v>0</v>
      </c>
    </row>
    <row r="39" spans="1:10" ht="13.5" customHeight="1" x14ac:dyDescent="0.2">
      <c r="A39" s="54"/>
      <c r="B39" s="51"/>
      <c r="C39" s="15" t="s">
        <v>6</v>
      </c>
      <c r="D39" s="44">
        <v>1218532</v>
      </c>
      <c r="E39" s="44"/>
      <c r="F39" s="35">
        <f t="shared" si="0"/>
        <v>0</v>
      </c>
      <c r="G39" s="44"/>
      <c r="H39" s="35">
        <f t="shared" si="1"/>
        <v>0</v>
      </c>
      <c r="I39" s="28"/>
      <c r="J39" s="40">
        <f t="shared" si="2"/>
        <v>0</v>
      </c>
    </row>
    <row r="40" spans="1:10" ht="22.5" customHeight="1" x14ac:dyDescent="0.2">
      <c r="A40" s="54"/>
      <c r="B40" s="51" t="s">
        <v>23</v>
      </c>
      <c r="C40" s="25" t="s">
        <v>12</v>
      </c>
      <c r="D40" s="43">
        <v>353922</v>
      </c>
      <c r="E40" s="43">
        <v>75306</v>
      </c>
      <c r="F40" s="34">
        <f t="shared" si="0"/>
        <v>0.21277569633987151</v>
      </c>
      <c r="G40" s="43">
        <v>38054</v>
      </c>
      <c r="H40" s="34">
        <f t="shared" si="1"/>
        <v>0.10752086617955368</v>
      </c>
      <c r="I40" s="27">
        <v>38054</v>
      </c>
      <c r="J40" s="39">
        <f t="shared" si="2"/>
        <v>0.10752086617955368</v>
      </c>
    </row>
    <row r="41" spans="1:10" ht="22.5" x14ac:dyDescent="0.2">
      <c r="A41" s="54"/>
      <c r="B41" s="51"/>
      <c r="C41" s="25" t="s">
        <v>4</v>
      </c>
      <c r="D41" s="43">
        <v>4382407</v>
      </c>
      <c r="E41" s="43">
        <v>3467060.31</v>
      </c>
      <c r="F41" s="34">
        <f t="shared" si="0"/>
        <v>0.79113151973333373</v>
      </c>
      <c r="G41" s="43">
        <v>3349080.78</v>
      </c>
      <c r="H41" s="34">
        <f t="shared" si="1"/>
        <v>0.76421034833140777</v>
      </c>
      <c r="I41" s="27">
        <v>3348920.36</v>
      </c>
      <c r="J41" s="39">
        <f t="shared" si="2"/>
        <v>0.76417374287691675</v>
      </c>
    </row>
    <row r="42" spans="1:10" ht="13.5" customHeight="1" x14ac:dyDescent="0.2">
      <c r="A42" s="54"/>
      <c r="B42" s="51"/>
      <c r="C42" s="15" t="s">
        <v>6</v>
      </c>
      <c r="D42" s="44">
        <v>4736329</v>
      </c>
      <c r="E42" s="44">
        <v>3542366.31</v>
      </c>
      <c r="F42" s="35">
        <f t="shared" si="0"/>
        <v>0.7479139033627098</v>
      </c>
      <c r="G42" s="44">
        <v>3387134.78</v>
      </c>
      <c r="H42" s="35">
        <f t="shared" si="1"/>
        <v>0.71513925236190301</v>
      </c>
      <c r="I42" s="28">
        <v>3386974.36</v>
      </c>
      <c r="J42" s="40">
        <f t="shared" si="2"/>
        <v>0.71510538224857267</v>
      </c>
    </row>
    <row r="43" spans="1:10" ht="22.5" customHeight="1" x14ac:dyDescent="0.2">
      <c r="A43" s="54"/>
      <c r="B43" s="51" t="s">
        <v>24</v>
      </c>
      <c r="C43" s="25" t="s">
        <v>12</v>
      </c>
      <c r="D43" s="43">
        <v>393413</v>
      </c>
      <c r="E43" s="43">
        <v>60855.67</v>
      </c>
      <c r="F43" s="34">
        <f t="shared" si="0"/>
        <v>0.154686474519144</v>
      </c>
      <c r="G43" s="43">
        <v>3151</v>
      </c>
      <c r="H43" s="34">
        <f t="shared" si="1"/>
        <v>8.0093947073431732E-3</v>
      </c>
      <c r="I43" s="27">
        <v>2983.05</v>
      </c>
      <c r="J43" s="39">
        <f t="shared" si="2"/>
        <v>7.5824896482831021E-3</v>
      </c>
    </row>
    <row r="44" spans="1:10" ht="22.5" x14ac:dyDescent="0.2">
      <c r="A44" s="54"/>
      <c r="B44" s="51"/>
      <c r="C44" s="25" t="s">
        <v>4</v>
      </c>
      <c r="D44" s="43">
        <v>4061774</v>
      </c>
      <c r="E44" s="43">
        <v>2886863.19</v>
      </c>
      <c r="F44" s="34">
        <f t="shared" si="0"/>
        <v>0.71073949215293608</v>
      </c>
      <c r="G44" s="43">
        <v>1794915.85</v>
      </c>
      <c r="H44" s="34">
        <f t="shared" si="1"/>
        <v>0.44190441171763867</v>
      </c>
      <c r="I44" s="27">
        <v>1655728.88</v>
      </c>
      <c r="J44" s="39">
        <f t="shared" si="2"/>
        <v>0.40763687984609676</v>
      </c>
    </row>
    <row r="45" spans="1:10" ht="13.5" customHeight="1" thickBot="1" x14ac:dyDescent="0.25">
      <c r="A45" s="55"/>
      <c r="B45" s="52"/>
      <c r="C45" s="21" t="s">
        <v>6</v>
      </c>
      <c r="D45" s="44">
        <v>4455187</v>
      </c>
      <c r="E45" s="44">
        <v>2947718.86</v>
      </c>
      <c r="F45" s="36">
        <f t="shared" si="0"/>
        <v>0.66163751600101184</v>
      </c>
      <c r="G45" s="44">
        <v>1798066.85</v>
      </c>
      <c r="H45" s="36">
        <f t="shared" si="1"/>
        <v>0.40358953507450979</v>
      </c>
      <c r="I45" s="30">
        <v>1658711.93</v>
      </c>
      <c r="J45" s="41">
        <f t="shared" si="2"/>
        <v>0.37231028237423031</v>
      </c>
    </row>
    <row r="46" spans="1:10" ht="22.5" customHeight="1" x14ac:dyDescent="0.2">
      <c r="A46" s="53" t="s">
        <v>25</v>
      </c>
      <c r="B46" s="60" t="s">
        <v>26</v>
      </c>
      <c r="C46" s="26" t="s">
        <v>12</v>
      </c>
      <c r="D46" s="43">
        <v>1180239</v>
      </c>
      <c r="E46" s="43">
        <v>173876.85</v>
      </c>
      <c r="F46" s="33">
        <f t="shared" si="0"/>
        <v>0.14732342347609256</v>
      </c>
      <c r="G46" s="43">
        <v>150129.70000000001</v>
      </c>
      <c r="H46" s="33">
        <f t="shared" si="1"/>
        <v>0.12720279536602333</v>
      </c>
      <c r="I46" s="29">
        <v>149832.26</v>
      </c>
      <c r="J46" s="38">
        <f t="shared" si="2"/>
        <v>0.12695077861348422</v>
      </c>
    </row>
    <row r="47" spans="1:10" ht="22.5" x14ac:dyDescent="0.2">
      <c r="A47" s="54"/>
      <c r="B47" s="51"/>
      <c r="C47" s="25" t="s">
        <v>4</v>
      </c>
      <c r="D47" s="43">
        <v>23883484</v>
      </c>
      <c r="E47" s="43">
        <v>22646813.91</v>
      </c>
      <c r="F47" s="34">
        <f t="shared" si="0"/>
        <v>0.94822069971031031</v>
      </c>
      <c r="G47" s="43">
        <v>20778667.32</v>
      </c>
      <c r="H47" s="34">
        <f t="shared" si="1"/>
        <v>0.87000151736656173</v>
      </c>
      <c r="I47" s="27">
        <v>20550780.43</v>
      </c>
      <c r="J47" s="39">
        <f t="shared" si="2"/>
        <v>0.86045990735689981</v>
      </c>
    </row>
    <row r="48" spans="1:10" ht="13.5" customHeight="1" x14ac:dyDescent="0.2">
      <c r="A48" s="54"/>
      <c r="B48" s="51"/>
      <c r="C48" s="15" t="s">
        <v>6</v>
      </c>
      <c r="D48" s="44">
        <v>25063723</v>
      </c>
      <c r="E48" s="44">
        <v>22820690.760000002</v>
      </c>
      <c r="F48" s="35">
        <f t="shared" si="0"/>
        <v>0.91050682135291716</v>
      </c>
      <c r="G48" s="44">
        <v>20928797.02</v>
      </c>
      <c r="H48" s="35">
        <f t="shared" si="1"/>
        <v>0.83502347276978761</v>
      </c>
      <c r="I48" s="28">
        <v>20700612.690000001</v>
      </c>
      <c r="J48" s="40">
        <f t="shared" si="2"/>
        <v>0.82591930536417124</v>
      </c>
    </row>
    <row r="49" spans="1:10" ht="22.5" customHeight="1" x14ac:dyDescent="0.2">
      <c r="A49" s="54"/>
      <c r="B49" s="51" t="s">
        <v>27</v>
      </c>
      <c r="C49" s="25" t="s">
        <v>4</v>
      </c>
      <c r="D49" s="43">
        <v>23199768</v>
      </c>
      <c r="E49" s="43">
        <v>19904235.949999999</v>
      </c>
      <c r="F49" s="34">
        <f t="shared" si="0"/>
        <v>0.85794978423922164</v>
      </c>
      <c r="G49" s="43">
        <v>17671628.77</v>
      </c>
      <c r="H49" s="34">
        <f t="shared" si="1"/>
        <v>0.76171575379546896</v>
      </c>
      <c r="I49" s="27">
        <v>17290578.640000001</v>
      </c>
      <c r="J49" s="39">
        <f t="shared" si="2"/>
        <v>0.74529101497911532</v>
      </c>
    </row>
    <row r="50" spans="1:10" ht="13.5" customHeight="1" x14ac:dyDescent="0.2">
      <c r="A50" s="54"/>
      <c r="B50" s="51"/>
      <c r="C50" s="15" t="s">
        <v>6</v>
      </c>
      <c r="D50" s="44">
        <v>23199768</v>
      </c>
      <c r="E50" s="44">
        <v>19904235.949999999</v>
      </c>
      <c r="F50" s="35">
        <f t="shared" si="0"/>
        <v>0.85794978423922164</v>
      </c>
      <c r="G50" s="44">
        <v>17671628.77</v>
      </c>
      <c r="H50" s="35">
        <f t="shared" si="1"/>
        <v>0.76171575379546896</v>
      </c>
      <c r="I50" s="28">
        <v>17290578.640000001</v>
      </c>
      <c r="J50" s="40">
        <f t="shared" si="2"/>
        <v>0.74529101497911532</v>
      </c>
    </row>
    <row r="51" spans="1:10" ht="22.5" x14ac:dyDescent="0.2">
      <c r="A51" s="54"/>
      <c r="B51" s="51" t="s">
        <v>28</v>
      </c>
      <c r="C51" s="25" t="s">
        <v>5</v>
      </c>
      <c r="D51" s="43">
        <v>294815210</v>
      </c>
      <c r="E51" s="43">
        <v>250022957.90000001</v>
      </c>
      <c r="F51" s="34">
        <f t="shared" si="0"/>
        <v>0.84806668522970718</v>
      </c>
      <c r="G51" s="43">
        <v>233437710.84</v>
      </c>
      <c r="H51" s="34">
        <f t="shared" si="1"/>
        <v>0.79181026935482735</v>
      </c>
      <c r="I51" s="27">
        <v>227950613.40000001</v>
      </c>
      <c r="J51" s="39">
        <f t="shared" si="2"/>
        <v>0.77319828037366189</v>
      </c>
    </row>
    <row r="52" spans="1:10" ht="13.5" customHeight="1" x14ac:dyDescent="0.2">
      <c r="A52" s="54"/>
      <c r="B52" s="51"/>
      <c r="C52" s="15" t="s">
        <v>6</v>
      </c>
      <c r="D52" s="44">
        <v>294815210</v>
      </c>
      <c r="E52" s="44">
        <v>250022957.90000001</v>
      </c>
      <c r="F52" s="35">
        <f t="shared" si="0"/>
        <v>0.84806668522970718</v>
      </c>
      <c r="G52" s="44">
        <v>233437710.84</v>
      </c>
      <c r="H52" s="35">
        <f t="shared" si="1"/>
        <v>0.79181026935482735</v>
      </c>
      <c r="I52" s="28">
        <v>227950613.40000001</v>
      </c>
      <c r="J52" s="40">
        <f t="shared" si="2"/>
        <v>0.77319828037366189</v>
      </c>
    </row>
    <row r="53" spans="1:10" ht="22.5" customHeight="1" x14ac:dyDescent="0.2">
      <c r="A53" s="54"/>
      <c r="B53" s="51" t="s">
        <v>29</v>
      </c>
      <c r="C53" s="25" t="s">
        <v>4</v>
      </c>
      <c r="D53" s="43">
        <v>23780134</v>
      </c>
      <c r="E53" s="43">
        <v>11336995.07</v>
      </c>
      <c r="F53" s="34">
        <f t="shared" si="0"/>
        <v>0.47674227024961258</v>
      </c>
      <c r="G53" s="43">
        <v>11237125.75</v>
      </c>
      <c r="H53" s="34">
        <f t="shared" si="1"/>
        <v>0.47254257482316964</v>
      </c>
      <c r="I53" s="27">
        <v>11237125.75</v>
      </c>
      <c r="J53" s="39">
        <f t="shared" si="2"/>
        <v>0.47254257482316964</v>
      </c>
    </row>
    <row r="54" spans="1:10" ht="13.5" customHeight="1" x14ac:dyDescent="0.2">
      <c r="A54" s="54"/>
      <c r="B54" s="51"/>
      <c r="C54" s="15" t="s">
        <v>6</v>
      </c>
      <c r="D54" s="44">
        <v>23780134</v>
      </c>
      <c r="E54" s="44">
        <v>11336995.07</v>
      </c>
      <c r="F54" s="35">
        <f t="shared" si="0"/>
        <v>0.47674227024961258</v>
      </c>
      <c r="G54" s="44">
        <v>11237125.75</v>
      </c>
      <c r="H54" s="35">
        <f t="shared" si="1"/>
        <v>0.47254257482316964</v>
      </c>
      <c r="I54" s="28">
        <v>11237125.75</v>
      </c>
      <c r="J54" s="40">
        <f t="shared" si="2"/>
        <v>0.47254257482316964</v>
      </c>
    </row>
    <row r="55" spans="1:10" ht="22.5" customHeight="1" x14ac:dyDescent="0.2">
      <c r="A55" s="54"/>
      <c r="B55" s="51" t="s">
        <v>30</v>
      </c>
      <c r="C55" s="25" t="s">
        <v>4</v>
      </c>
      <c r="D55" s="43">
        <v>725915</v>
      </c>
      <c r="E55" s="43">
        <v>320583.98</v>
      </c>
      <c r="F55" s="34">
        <f t="shared" si="0"/>
        <v>0.44162743571905799</v>
      </c>
      <c r="G55" s="43">
        <v>152283.71</v>
      </c>
      <c r="H55" s="34">
        <f t="shared" si="1"/>
        <v>0.20978173753125365</v>
      </c>
      <c r="I55" s="27">
        <v>151368.59</v>
      </c>
      <c r="J55" s="39">
        <f t="shared" si="2"/>
        <v>0.20852109406748723</v>
      </c>
    </row>
    <row r="56" spans="1:10" ht="13.5" customHeight="1" thickBot="1" x14ac:dyDescent="0.25">
      <c r="A56" s="55"/>
      <c r="B56" s="52"/>
      <c r="C56" s="21" t="s">
        <v>6</v>
      </c>
      <c r="D56" s="44">
        <v>725915</v>
      </c>
      <c r="E56" s="44">
        <v>320583.98</v>
      </c>
      <c r="F56" s="36">
        <f t="shared" si="0"/>
        <v>0.44162743571905799</v>
      </c>
      <c r="G56" s="44">
        <v>152283.71</v>
      </c>
      <c r="H56" s="36">
        <f t="shared" si="1"/>
        <v>0.20978173753125365</v>
      </c>
      <c r="I56" s="30">
        <v>151368.59</v>
      </c>
      <c r="J56" s="41">
        <f t="shared" si="2"/>
        <v>0.20852109406748723</v>
      </c>
    </row>
    <row r="57" spans="1:10" ht="26.25" customHeight="1" thickBot="1" x14ac:dyDescent="0.25">
      <c r="A57" s="24" t="s">
        <v>6</v>
      </c>
      <c r="B57" s="23" t="s">
        <v>31</v>
      </c>
      <c r="C57" s="23" t="s">
        <v>31</v>
      </c>
      <c r="D57" s="31">
        <v>420365435</v>
      </c>
      <c r="E57" s="31">
        <v>327353815.19999999</v>
      </c>
      <c r="F57" s="37">
        <f t="shared" si="0"/>
        <v>0.77873628025577313</v>
      </c>
      <c r="G57" s="31">
        <v>300345175.45999998</v>
      </c>
      <c r="H57" s="37">
        <f t="shared" si="1"/>
        <v>0.71448589834699416</v>
      </c>
      <c r="I57" s="31">
        <v>293724071.31999999</v>
      </c>
      <c r="J57" s="42">
        <f t="shared" si="2"/>
        <v>0.69873506921424211</v>
      </c>
    </row>
  </sheetData>
  <mergeCells count="35">
    <mergeCell ref="A46:A56"/>
    <mergeCell ref="B46:B48"/>
    <mergeCell ref="B49:B50"/>
    <mergeCell ref="B51:B52"/>
    <mergeCell ref="B53:B54"/>
    <mergeCell ref="B55:B56"/>
    <mergeCell ref="F3:F4"/>
    <mergeCell ref="H3:H4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J3:J4"/>
    <mergeCell ref="A3:A4"/>
    <mergeCell ref="B3:B4"/>
    <mergeCell ref="C3:C4"/>
    <mergeCell ref="B35:B37"/>
    <mergeCell ref="A5:A16"/>
    <mergeCell ref="D3:D4"/>
    <mergeCell ref="E3:E4"/>
    <mergeCell ref="G3:G4"/>
    <mergeCell ref="I3:I4"/>
    <mergeCell ref="B32:B34"/>
    <mergeCell ref="B5:B7"/>
    <mergeCell ref="B8:B9"/>
    <mergeCell ref="B10:B11"/>
    <mergeCell ref="B12:B14"/>
    <mergeCell ref="B15:B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11" activePane="bottomRight" state="frozen"/>
      <selection pane="topRight" activeCell="D1" sqref="D1"/>
      <selection pane="bottomLeft" activeCell="A3" sqref="A3"/>
      <selection pane="bottomRight" activeCell="L27" sqref="L27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2.5" x14ac:dyDescent="0.2">
      <c r="A3" s="6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4635008.0999999996</v>
      </c>
      <c r="F3" s="6">
        <f t="shared" ref="F3:F8" si="0">E3/D3</f>
        <v>0.75587216242661437</v>
      </c>
      <c r="G3" s="4">
        <f>'Execução - LOA 2020'!G7</f>
        <v>4635008.0999999996</v>
      </c>
      <c r="H3" s="6">
        <f>G3/D3</f>
        <v>0.75587216242661437</v>
      </c>
      <c r="I3" s="4">
        <f>'Execução - LOA 2020'!I7</f>
        <v>4635008.0999999996</v>
      </c>
      <c r="J3" s="6">
        <f>I3/D3</f>
        <v>0.75587216242661437</v>
      </c>
    </row>
    <row r="4" spans="1:10" ht="22.5" x14ac:dyDescent="0.2">
      <c r="A4" s="6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2020'!G9</f>
        <v>110587.85</v>
      </c>
      <c r="H4" s="6">
        <f t="shared" ref="H4:H8" si="1">G4/D4</f>
        <v>0.9259870046136971</v>
      </c>
      <c r="I4" s="4">
        <f>'Execução - LOA 2020'!I9</f>
        <v>110587.85</v>
      </c>
      <c r="J4" s="6">
        <f t="shared" ref="J4:J37" si="2">I4/D4</f>
        <v>0.9259870046136971</v>
      </c>
    </row>
    <row r="5" spans="1:10" ht="22.5" x14ac:dyDescent="0.2">
      <c r="A5" s="6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178469.87</v>
      </c>
      <c r="F5" s="6">
        <f t="shared" si="0"/>
        <v>0.61065027270052208</v>
      </c>
      <c r="G5" s="4">
        <f>'Execução - LOA 2020'!G11</f>
        <v>178469.87</v>
      </c>
      <c r="H5" s="6">
        <f t="shared" si="1"/>
        <v>0.61065027270052208</v>
      </c>
      <c r="I5" s="4">
        <f>'Execução - LOA 2020'!I11</f>
        <v>178469.87</v>
      </c>
      <c r="J5" s="6">
        <f t="shared" si="2"/>
        <v>0.61065027270052208</v>
      </c>
    </row>
    <row r="6" spans="1:10" ht="22.5" x14ac:dyDescent="0.2">
      <c r="A6" s="63"/>
      <c r="B6" s="8" t="s">
        <v>37</v>
      </c>
      <c r="C6" s="3" t="s">
        <v>6</v>
      </c>
      <c r="D6" s="4">
        <f>'Execução - LOA 2020'!D14</f>
        <v>3240231</v>
      </c>
      <c r="E6" s="4">
        <f>'Execução - LOA 2020'!E14</f>
        <v>287934.5</v>
      </c>
      <c r="F6" s="6">
        <f t="shared" si="0"/>
        <v>8.8862337283977591E-2</v>
      </c>
      <c r="G6" s="4">
        <f>'Execução - LOA 2020'!G14</f>
        <v>182963.11</v>
      </c>
      <c r="H6" s="6">
        <f t="shared" si="1"/>
        <v>5.6466069857365103E-2</v>
      </c>
      <c r="I6" s="4">
        <f>'Execução - LOA 2020'!I14</f>
        <v>176991.31</v>
      </c>
      <c r="J6" s="6">
        <f t="shared" si="2"/>
        <v>5.4623053109485092E-2</v>
      </c>
    </row>
    <row r="7" spans="1:10" ht="22.5" x14ac:dyDescent="0.2">
      <c r="A7" s="63"/>
      <c r="B7" s="8" t="s">
        <v>38</v>
      </c>
      <c r="C7" s="3" t="s">
        <v>6</v>
      </c>
      <c r="D7" s="4">
        <f>'Execução - LOA 2020'!D16</f>
        <v>162470</v>
      </c>
      <c r="E7" s="4">
        <f>'Execução - LOA 2020'!E16</f>
        <v>12798.26</v>
      </c>
      <c r="F7" s="6">
        <f t="shared" si="0"/>
        <v>7.8773065796762479E-2</v>
      </c>
      <c r="G7" s="4">
        <f>'Execução - LOA 2020'!G16</f>
        <v>12798.26</v>
      </c>
      <c r="H7" s="6">
        <f t="shared" si="1"/>
        <v>7.8773065796762479E-2</v>
      </c>
      <c r="I7" s="4">
        <f>'Execução - LOA 2020'!I16</f>
        <v>12798.26</v>
      </c>
      <c r="J7" s="6">
        <f t="shared" si="2"/>
        <v>7.8773065796762479E-2</v>
      </c>
    </row>
    <row r="8" spans="1:10" x14ac:dyDescent="0.2">
      <c r="A8" s="64"/>
      <c r="B8" s="16"/>
      <c r="C8" s="3" t="s">
        <v>6</v>
      </c>
      <c r="D8" s="17">
        <f>SUM(D3:D7)</f>
        <v>9946390</v>
      </c>
      <c r="E8" s="17">
        <f>SUM(E3:E7)</f>
        <v>5227623.97</v>
      </c>
      <c r="F8" s="6">
        <f t="shared" si="0"/>
        <v>0.52558003154913491</v>
      </c>
      <c r="G8" s="17">
        <f>SUM(G3:G7)</f>
        <v>5119827.1899999995</v>
      </c>
      <c r="H8" s="6">
        <f t="shared" si="1"/>
        <v>0.51474225221411984</v>
      </c>
      <c r="I8" s="17">
        <f>SUM(I3:I7)</f>
        <v>5113855.3899999987</v>
      </c>
      <c r="J8" s="6">
        <f t="shared" si="2"/>
        <v>0.51414185347648733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2.5" x14ac:dyDescent="0.2">
      <c r="A10" s="6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1131355.32</v>
      </c>
      <c r="F10" s="6">
        <f t="shared" ref="F10:F15" si="3">E10/D10</f>
        <v>0.11419518336499884</v>
      </c>
      <c r="G10" s="4">
        <f>'Execução - LOA 2020'!G19</f>
        <v>286362.18</v>
      </c>
      <c r="H10" s="6">
        <f>G10/D10</f>
        <v>2.8904430885515968E-2</v>
      </c>
      <c r="I10" s="4">
        <f>'Execução - LOA 2020'!I19</f>
        <v>270943.33</v>
      </c>
      <c r="J10" s="6">
        <f t="shared" si="2"/>
        <v>2.7348104263895973E-2</v>
      </c>
    </row>
    <row r="11" spans="1:10" ht="22.5" x14ac:dyDescent="0.2">
      <c r="A11" s="6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1171214.92</v>
      </c>
      <c r="F11" s="6">
        <f t="shared" si="3"/>
        <v>0.33671904930979507</v>
      </c>
      <c r="G11" s="4">
        <f>'Execução - LOA 2020'!G22</f>
        <v>900199.89</v>
      </c>
      <c r="H11" s="6">
        <f t="shared" ref="H11:H37" si="4">G11/D11</f>
        <v>0.25880344074645339</v>
      </c>
      <c r="I11" s="4">
        <f>'Execução - LOA 2020'!I22</f>
        <v>883215.67</v>
      </c>
      <c r="J11" s="6">
        <f t="shared" si="2"/>
        <v>0.25392055348638637</v>
      </c>
    </row>
    <row r="12" spans="1:10" ht="22.5" x14ac:dyDescent="0.2">
      <c r="A12" s="6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1012389.33</v>
      </c>
      <c r="F12" s="6">
        <f t="shared" si="3"/>
        <v>0.31180546940399684</v>
      </c>
      <c r="G12" s="4">
        <f>'Execução - LOA 2020'!G25</f>
        <v>683004.4</v>
      </c>
      <c r="H12" s="6">
        <f t="shared" si="4"/>
        <v>0.21035830903808048</v>
      </c>
      <c r="I12" s="4">
        <f>'Execução - LOA 2020'!I25</f>
        <v>645925.93000000005</v>
      </c>
      <c r="J12" s="6">
        <f t="shared" si="2"/>
        <v>0.19893852279524046</v>
      </c>
    </row>
    <row r="13" spans="1:10" ht="22.5" x14ac:dyDescent="0.2">
      <c r="A13" s="6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997445.98</v>
      </c>
      <c r="F13" s="6">
        <f t="shared" si="3"/>
        <v>0.26212040216571791</v>
      </c>
      <c r="G13" s="4">
        <f>'Execução - LOA 2020'!G28</f>
        <v>704841.36</v>
      </c>
      <c r="H13" s="6">
        <f t="shared" si="4"/>
        <v>0.18522637260639577</v>
      </c>
      <c r="I13" s="4">
        <f>'Execução - LOA 2020'!I28</f>
        <v>670845.94999999995</v>
      </c>
      <c r="J13" s="6">
        <f t="shared" si="2"/>
        <v>0.17629266519801212</v>
      </c>
    </row>
    <row r="14" spans="1:10" x14ac:dyDescent="0.2">
      <c r="A14" s="6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338049.71</v>
      </c>
      <c r="F14" s="6">
        <f t="shared" si="3"/>
        <v>0.41653025869132626</v>
      </c>
      <c r="G14" s="4">
        <f>'Execução - LOA 2020'!G31</f>
        <v>183278.07</v>
      </c>
      <c r="H14" s="6">
        <f t="shared" si="4"/>
        <v>0.225827325541995</v>
      </c>
      <c r="I14" s="4">
        <f>'Execução - LOA 2020'!I31</f>
        <v>160084.51999999999</v>
      </c>
      <c r="J14" s="6">
        <f t="shared" si="2"/>
        <v>0.19724923452257001</v>
      </c>
    </row>
    <row r="15" spans="1:10" x14ac:dyDescent="0.2">
      <c r="A15" s="64"/>
      <c r="B15" s="8"/>
      <c r="C15" s="3" t="s">
        <v>6</v>
      </c>
      <c r="D15" s="4">
        <f>SUM(D10:D14)</f>
        <v>21249266</v>
      </c>
      <c r="E15" s="4">
        <f>SUM(E10:E14)</f>
        <v>4650455.2600000007</v>
      </c>
      <c r="F15" s="6">
        <f t="shared" si="3"/>
        <v>0.2188525128350316</v>
      </c>
      <c r="G15" s="4">
        <f>SUM(G10:G14)</f>
        <v>2757685.9</v>
      </c>
      <c r="H15" s="6">
        <f t="shared" si="4"/>
        <v>0.12977793680026406</v>
      </c>
      <c r="I15" s="4">
        <f>SUM(I10:I14)</f>
        <v>2631015.4</v>
      </c>
      <c r="J15" s="6">
        <f t="shared" si="2"/>
        <v>0.12381676618853564</v>
      </c>
    </row>
    <row r="16" spans="1:10" ht="23.2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2.5" x14ac:dyDescent="0.2">
      <c r="A17" s="6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2979528.98</v>
      </c>
      <c r="F17" s="6">
        <f t="shared" ref="F17:F37" si="5">E17/D17</f>
        <v>0.53331594353045453</v>
      </c>
      <c r="G17" s="4">
        <f>'Execução - LOA 2020'!G34</f>
        <v>1816136.3</v>
      </c>
      <c r="H17" s="6">
        <f t="shared" si="4"/>
        <v>0.32507636304796361</v>
      </c>
      <c r="I17" s="4">
        <f>'Execução - LOA 2020'!I34</f>
        <v>1692433.87</v>
      </c>
      <c r="J17" s="6">
        <f t="shared" si="2"/>
        <v>0.30293444779380824</v>
      </c>
    </row>
    <row r="18" spans="1:10" x14ac:dyDescent="0.2">
      <c r="A18" s="6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3600658.16</v>
      </c>
      <c r="F18" s="6">
        <f t="shared" si="5"/>
        <v>0.64433444723167577</v>
      </c>
      <c r="G18" s="4">
        <f>'Execução - LOA 2020'!G37</f>
        <v>2038778.35</v>
      </c>
      <c r="H18" s="6">
        <f t="shared" si="4"/>
        <v>0.36483749992394665</v>
      </c>
      <c r="I18" s="4">
        <f>'Execução - LOA 2020'!I37</f>
        <v>1910781.3</v>
      </c>
      <c r="J18" s="6">
        <f t="shared" si="2"/>
        <v>0.34193254621986185</v>
      </c>
    </row>
    <row r="19" spans="1:10" x14ac:dyDescent="0.2">
      <c r="A19" s="64"/>
      <c r="B19" s="8"/>
      <c r="C19" s="3" t="s">
        <v>6</v>
      </c>
      <c r="D19" s="4">
        <f>SUM(D17:D18)</f>
        <v>11174981</v>
      </c>
      <c r="E19" s="4">
        <f>SUM(E17:E18)</f>
        <v>6580187.1400000006</v>
      </c>
      <c r="F19" s="6">
        <f>E19/D19</f>
        <v>0.58883206512834341</v>
      </c>
      <c r="G19" s="4">
        <f>SUM(G17:G18)</f>
        <v>3854914.6500000004</v>
      </c>
      <c r="H19" s="6">
        <f t="shared" si="4"/>
        <v>0.34495939187726588</v>
      </c>
      <c r="I19" s="4">
        <f>SUM(I17:I18)</f>
        <v>3603215.17</v>
      </c>
      <c r="J19" s="6">
        <f t="shared" si="2"/>
        <v>0.32243591018186069</v>
      </c>
    </row>
    <row r="20" spans="1:10" ht="23.2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2.5" x14ac:dyDescent="0.2">
      <c r="A21" s="6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5"/>
        <v>0</v>
      </c>
      <c r="G21" s="4">
        <f>'Execução - LOA 2020'!G39</f>
        <v>0</v>
      </c>
      <c r="H21" s="6">
        <f t="shared" si="4"/>
        <v>0</v>
      </c>
      <c r="I21" s="4">
        <f>'Execução - LOA 2020'!I39</f>
        <v>0</v>
      </c>
      <c r="J21" s="6">
        <f t="shared" si="2"/>
        <v>0</v>
      </c>
    </row>
    <row r="22" spans="1:10" x14ac:dyDescent="0.2">
      <c r="A22" s="6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3542366.31</v>
      </c>
      <c r="F22" s="6">
        <f t="shared" si="5"/>
        <v>0.7479139033627098</v>
      </c>
      <c r="G22" s="4">
        <f>'Execução - LOA 2020'!G42</f>
        <v>3387134.78</v>
      </c>
      <c r="H22" s="6">
        <f t="shared" si="4"/>
        <v>0.71513925236190301</v>
      </c>
      <c r="I22" s="4">
        <f>'Execução - LOA 2020'!I42</f>
        <v>3386974.36</v>
      </c>
      <c r="J22" s="6">
        <f t="shared" si="2"/>
        <v>0.71510538224857267</v>
      </c>
    </row>
    <row r="23" spans="1:10" ht="22.5" x14ac:dyDescent="0.2">
      <c r="A23" s="6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2947718.86</v>
      </c>
      <c r="F23" s="6">
        <f t="shared" si="5"/>
        <v>0.66163751600101184</v>
      </c>
      <c r="G23" s="4">
        <f>'Execução - LOA 2020'!G45</f>
        <v>1798066.85</v>
      </c>
      <c r="H23" s="6">
        <f t="shared" si="4"/>
        <v>0.40358953507450979</v>
      </c>
      <c r="I23" s="4">
        <f>'Execução - LOA 2020'!I45</f>
        <v>1658711.93</v>
      </c>
      <c r="J23" s="6">
        <f t="shared" si="2"/>
        <v>0.37231028237423031</v>
      </c>
    </row>
    <row r="24" spans="1:10" x14ac:dyDescent="0.2">
      <c r="A24" s="64"/>
      <c r="B24" s="8"/>
      <c r="C24" s="3" t="s">
        <v>6</v>
      </c>
      <c r="D24" s="4">
        <f>SUM(D21:D23)</f>
        <v>10410048</v>
      </c>
      <c r="E24" s="4">
        <f>SUM(E21:E23)</f>
        <v>6490085.1699999999</v>
      </c>
      <c r="F24" s="6">
        <f t="shared" si="5"/>
        <v>0.62344430784565064</v>
      </c>
      <c r="G24" s="4">
        <f>SUM(G21:G23)</f>
        <v>5185201.63</v>
      </c>
      <c r="H24" s="6">
        <f t="shared" si="4"/>
        <v>0.49809584259361722</v>
      </c>
      <c r="I24" s="4">
        <f>SUM(I21:I23)</f>
        <v>5045686.29</v>
      </c>
      <c r="J24" s="6">
        <f t="shared" si="2"/>
        <v>0.4846938544375588</v>
      </c>
    </row>
    <row r="25" spans="1:10" ht="23.2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x14ac:dyDescent="0.2">
      <c r="A26" s="62" t="s">
        <v>25</v>
      </c>
      <c r="B26" s="8" t="s">
        <v>26</v>
      </c>
      <c r="C26" s="3" t="s">
        <v>6</v>
      </c>
      <c r="D26" s="4">
        <f>'Execução - LOA 2020'!D48</f>
        <v>25063723</v>
      </c>
      <c r="E26" s="4">
        <f>'Execução - LOA 2020'!E48</f>
        <v>22820690.760000002</v>
      </c>
      <c r="F26" s="6">
        <f t="shared" si="5"/>
        <v>0.91050682135291716</v>
      </c>
      <c r="G26" s="4">
        <f>'Execução - LOA 2020'!G48</f>
        <v>20928797.02</v>
      </c>
      <c r="H26" s="6">
        <f t="shared" si="4"/>
        <v>0.83502347276978761</v>
      </c>
      <c r="I26" s="4">
        <f>'Execução - LOA 2020'!I48</f>
        <v>20700612.690000001</v>
      </c>
      <c r="J26" s="6">
        <f t="shared" si="2"/>
        <v>0.82591930536417124</v>
      </c>
    </row>
    <row r="27" spans="1:10" ht="22.5" x14ac:dyDescent="0.2">
      <c r="A27" s="63"/>
      <c r="B27" s="8" t="s">
        <v>27</v>
      </c>
      <c r="C27" s="3" t="s">
        <v>6</v>
      </c>
      <c r="D27" s="4">
        <f>'Execução - LOA 2020'!D50</f>
        <v>23199768</v>
      </c>
      <c r="E27" s="4">
        <f>'Execução - LOA 2020'!E50</f>
        <v>19904235.949999999</v>
      </c>
      <c r="F27" s="6">
        <f t="shared" si="5"/>
        <v>0.85794978423922164</v>
      </c>
      <c r="G27" s="4">
        <f>'Execução - LOA 2020'!G50</f>
        <v>17671628.77</v>
      </c>
      <c r="H27" s="6">
        <f t="shared" si="4"/>
        <v>0.76171575379546896</v>
      </c>
      <c r="I27" s="4">
        <f>'Execução - LOA 2020'!I50</f>
        <v>17290578.640000001</v>
      </c>
      <c r="J27" s="6">
        <f t="shared" si="2"/>
        <v>0.74529101497911532</v>
      </c>
    </row>
    <row r="28" spans="1:10" x14ac:dyDescent="0.2">
      <c r="A28" s="63"/>
      <c r="B28" s="8" t="s">
        <v>28</v>
      </c>
      <c r="C28" s="3" t="s">
        <v>6</v>
      </c>
      <c r="D28" s="4">
        <f>'Execução - LOA 2020'!D52</f>
        <v>294815210</v>
      </c>
      <c r="E28" s="4">
        <f>'Execução - LOA 2020'!E52</f>
        <v>250022957.90000001</v>
      </c>
      <c r="F28" s="6">
        <f t="shared" si="5"/>
        <v>0.84806668522970718</v>
      </c>
      <c r="G28" s="4">
        <f>'Execução - LOA 2020'!G52</f>
        <v>233437710.84</v>
      </c>
      <c r="H28" s="6">
        <f t="shared" si="4"/>
        <v>0.79181026935482735</v>
      </c>
      <c r="I28" s="4">
        <f>'Execução - LOA 2020'!I52</f>
        <v>227950613.40000001</v>
      </c>
      <c r="J28" s="6">
        <f t="shared" si="2"/>
        <v>0.77319828037366189</v>
      </c>
    </row>
    <row r="29" spans="1:10" ht="22.5" x14ac:dyDescent="0.2">
      <c r="A29" s="63"/>
      <c r="B29" s="8" t="s">
        <v>29</v>
      </c>
      <c r="C29" s="3" t="s">
        <v>6</v>
      </c>
      <c r="D29" s="4">
        <f>'Execução - LOA 2020'!D54</f>
        <v>23780134</v>
      </c>
      <c r="E29" s="4">
        <f>'Execução - LOA 2020'!E54</f>
        <v>11336995.07</v>
      </c>
      <c r="F29" s="6">
        <f t="shared" si="5"/>
        <v>0.47674227024961258</v>
      </c>
      <c r="G29" s="4">
        <f>'Execução - LOA 2020'!G54</f>
        <v>11237125.75</v>
      </c>
      <c r="H29" s="6">
        <f t="shared" si="4"/>
        <v>0.47254257482316964</v>
      </c>
      <c r="I29" s="4">
        <f>'Execução - LOA 2020'!I54</f>
        <v>11237125.75</v>
      </c>
      <c r="J29" s="6">
        <f t="shared" si="2"/>
        <v>0.47254257482316964</v>
      </c>
    </row>
    <row r="30" spans="1:10" ht="22.5" x14ac:dyDescent="0.2">
      <c r="A30" s="6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320583.98</v>
      </c>
      <c r="F30" s="6">
        <f t="shared" si="5"/>
        <v>0.44162743571905799</v>
      </c>
      <c r="G30" s="4">
        <f>'Execução - LOA 2020'!G56</f>
        <v>152283.71</v>
      </c>
      <c r="H30" s="6">
        <f t="shared" si="4"/>
        <v>0.20978173753125365</v>
      </c>
      <c r="I30" s="4">
        <f>'Execução - LOA 2020'!I56</f>
        <v>151368.59</v>
      </c>
      <c r="J30" s="6">
        <f t="shared" si="2"/>
        <v>0.20852109406748723</v>
      </c>
    </row>
    <row r="31" spans="1:10" x14ac:dyDescent="0.2">
      <c r="A31" s="64"/>
      <c r="B31" s="8"/>
      <c r="C31" s="3" t="s">
        <v>6</v>
      </c>
      <c r="D31" s="17">
        <f>SUM(D26:D30)</f>
        <v>367584750</v>
      </c>
      <c r="E31" s="17">
        <f>SUM(E26:E30)</f>
        <v>304405463.66000003</v>
      </c>
      <c r="F31" s="6">
        <f t="shared" si="5"/>
        <v>0.82812321147708123</v>
      </c>
      <c r="G31" s="17">
        <f>SUM(G26:G30)</f>
        <v>283427546.08999997</v>
      </c>
      <c r="H31" s="6">
        <f t="shared" si="4"/>
        <v>0.77105360352952612</v>
      </c>
      <c r="I31" s="17">
        <f>SUM(I26:I30)</f>
        <v>277330299.06999999</v>
      </c>
      <c r="J31" s="6">
        <f t="shared" si="2"/>
        <v>0.75446628041560482</v>
      </c>
    </row>
    <row r="32" spans="1:10" ht="23.2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x14ac:dyDescent="0.2">
      <c r="A33" s="18" t="s">
        <v>2</v>
      </c>
      <c r="B33" s="8"/>
      <c r="C33" s="3"/>
      <c r="D33" s="4">
        <f>D8</f>
        <v>9946390</v>
      </c>
      <c r="E33" s="4">
        <f>E8</f>
        <v>5227623.97</v>
      </c>
      <c r="F33" s="6">
        <f>E33/D33</f>
        <v>0.52558003154913491</v>
      </c>
      <c r="G33" s="4">
        <f>G8</f>
        <v>5119827.1899999995</v>
      </c>
      <c r="H33" s="6">
        <f>G33/D33</f>
        <v>0.51474225221411984</v>
      </c>
      <c r="I33" s="4">
        <f>I8</f>
        <v>5113855.3899999987</v>
      </c>
      <c r="J33" s="6">
        <f t="shared" si="2"/>
        <v>0.51414185347648733</v>
      </c>
    </row>
    <row r="34" spans="1:10" x14ac:dyDescent="0.2">
      <c r="A34" s="18" t="s">
        <v>10</v>
      </c>
      <c r="B34" s="8"/>
      <c r="C34" s="3"/>
      <c r="D34" s="4">
        <f>D15</f>
        <v>21249266</v>
      </c>
      <c r="E34" s="4">
        <f>E15</f>
        <v>4650455.2600000007</v>
      </c>
      <c r="F34" s="6">
        <f t="shared" si="5"/>
        <v>0.2188525128350316</v>
      </c>
      <c r="G34" s="4">
        <f>G15</f>
        <v>2757685.9</v>
      </c>
      <c r="H34" s="6">
        <f t="shared" si="4"/>
        <v>0.12977793680026406</v>
      </c>
      <c r="I34" s="4">
        <f>I15</f>
        <v>2631015.4</v>
      </c>
      <c r="J34" s="6">
        <f t="shared" si="2"/>
        <v>0.12381676618853564</v>
      </c>
    </row>
    <row r="35" spans="1:10" x14ac:dyDescent="0.2">
      <c r="A35" s="18" t="s">
        <v>17</v>
      </c>
      <c r="B35" s="8"/>
      <c r="C35" s="3"/>
      <c r="D35" s="4">
        <f>D19</f>
        <v>11174981</v>
      </c>
      <c r="E35" s="4">
        <f>E19</f>
        <v>6580187.1400000006</v>
      </c>
      <c r="F35" s="6">
        <f t="shared" si="5"/>
        <v>0.58883206512834341</v>
      </c>
      <c r="G35" s="4">
        <f>G19</f>
        <v>3854914.6500000004</v>
      </c>
      <c r="H35" s="6">
        <f t="shared" si="4"/>
        <v>0.34495939187726588</v>
      </c>
      <c r="I35" s="4">
        <f>I19</f>
        <v>3603215.17</v>
      </c>
      <c r="J35" s="6">
        <f t="shared" si="2"/>
        <v>0.32243591018186069</v>
      </c>
    </row>
    <row r="36" spans="1:10" x14ac:dyDescent="0.2">
      <c r="A36" s="18" t="s">
        <v>21</v>
      </c>
      <c r="B36" s="8"/>
      <c r="C36" s="3"/>
      <c r="D36" s="4">
        <f>D24</f>
        <v>10410048</v>
      </c>
      <c r="E36" s="4">
        <f>E24</f>
        <v>6490085.1699999999</v>
      </c>
      <c r="F36" s="6">
        <f t="shared" si="5"/>
        <v>0.62344430784565064</v>
      </c>
      <c r="G36" s="4">
        <f>G24</f>
        <v>5185201.63</v>
      </c>
      <c r="H36" s="6">
        <f t="shared" si="4"/>
        <v>0.49809584259361722</v>
      </c>
      <c r="I36" s="4">
        <f>I24</f>
        <v>5045686.29</v>
      </c>
      <c r="J36" s="6">
        <f t="shared" si="2"/>
        <v>0.4846938544375588</v>
      </c>
    </row>
    <row r="37" spans="1:10" x14ac:dyDescent="0.2">
      <c r="A37" s="18" t="s">
        <v>25</v>
      </c>
      <c r="B37" s="8"/>
      <c r="C37" s="3"/>
      <c r="D37" s="4">
        <f>D31</f>
        <v>367584750</v>
      </c>
      <c r="E37" s="4">
        <f>E31</f>
        <v>304405463.66000003</v>
      </c>
      <c r="F37" s="6">
        <f t="shared" si="5"/>
        <v>0.82812321147708123</v>
      </c>
      <c r="G37" s="4">
        <f>G31</f>
        <v>283427546.08999997</v>
      </c>
      <c r="H37" s="6">
        <f t="shared" si="4"/>
        <v>0.77105360352952612</v>
      </c>
      <c r="I37" s="4">
        <f>I31</f>
        <v>277330299.06999999</v>
      </c>
      <c r="J37" s="6">
        <f t="shared" si="2"/>
        <v>0.75446628041560482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9"/>
      <c r="F1" s="1" t="s">
        <v>44</v>
      </c>
      <c r="K1" s="20"/>
      <c r="U1" s="19"/>
    </row>
    <row r="2" spans="1:21" x14ac:dyDescent="0.2">
      <c r="A2" s="19"/>
      <c r="K2" s="19"/>
      <c r="U2" s="19"/>
    </row>
    <row r="3" spans="1:21" x14ac:dyDescent="0.2">
      <c r="A3" s="19"/>
      <c r="K3" s="19"/>
      <c r="U3" s="19"/>
    </row>
    <row r="4" spans="1:21" x14ac:dyDescent="0.2">
      <c r="A4" s="19"/>
      <c r="K4" s="19"/>
      <c r="U4" s="19"/>
    </row>
    <row r="5" spans="1:21" x14ac:dyDescent="0.2">
      <c r="A5" s="19"/>
      <c r="K5" s="19"/>
      <c r="U5" s="19"/>
    </row>
    <row r="6" spans="1:21" x14ac:dyDescent="0.2">
      <c r="A6" s="19"/>
      <c r="K6" s="19"/>
      <c r="U6" s="19"/>
    </row>
    <row r="7" spans="1:21" x14ac:dyDescent="0.2">
      <c r="A7" s="19"/>
      <c r="K7" s="19"/>
      <c r="U7" s="19"/>
    </row>
    <row r="8" spans="1:21" x14ac:dyDescent="0.2">
      <c r="A8" s="19"/>
      <c r="K8" s="19"/>
      <c r="U8" s="19"/>
    </row>
    <row r="9" spans="1:21" x14ac:dyDescent="0.2">
      <c r="A9" s="19"/>
      <c r="K9" s="19"/>
      <c r="U9" s="19"/>
    </row>
    <row r="10" spans="1:21" x14ac:dyDescent="0.2">
      <c r="A10" s="19"/>
      <c r="K10" s="19"/>
      <c r="U10" s="19"/>
    </row>
    <row r="11" spans="1:21" x14ac:dyDescent="0.2">
      <c r="A11" s="19"/>
      <c r="K11" s="19"/>
      <c r="U11" s="19"/>
    </row>
    <row r="12" spans="1:21" x14ac:dyDescent="0.2">
      <c r="A12" s="19"/>
      <c r="K12" s="19"/>
      <c r="U12" s="19"/>
    </row>
    <row r="13" spans="1:21" x14ac:dyDescent="0.2">
      <c r="A13" s="19"/>
      <c r="K13" s="19"/>
      <c r="U13" s="19"/>
    </row>
    <row r="14" spans="1:21" x14ac:dyDescent="0.2">
      <c r="A14" s="19"/>
      <c r="K14" s="19"/>
      <c r="U14" s="19"/>
    </row>
    <row r="15" spans="1:21" x14ac:dyDescent="0.2">
      <c r="A15" s="19"/>
      <c r="K15" s="19"/>
      <c r="U15" s="19"/>
    </row>
    <row r="16" spans="1:21" x14ac:dyDescent="0.2">
      <c r="A16" s="19"/>
      <c r="K16" s="19"/>
      <c r="U16" s="19"/>
    </row>
    <row r="17" spans="1:21" x14ac:dyDescent="0.2">
      <c r="A17" s="19"/>
      <c r="K17" s="19"/>
      <c r="U17" s="19"/>
    </row>
    <row r="18" spans="1:21" ht="6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">
      <c r="A19" s="19"/>
      <c r="K19" s="19"/>
      <c r="U19" s="19"/>
    </row>
    <row r="20" spans="1:21" x14ac:dyDescent="0.2">
      <c r="A20" s="19"/>
      <c r="K20" s="19"/>
      <c r="U20" s="19"/>
    </row>
    <row r="21" spans="1:21" x14ac:dyDescent="0.2">
      <c r="A21" s="19"/>
      <c r="K21" s="19"/>
      <c r="U21" s="19"/>
    </row>
    <row r="22" spans="1:21" x14ac:dyDescent="0.2">
      <c r="A22" s="19"/>
      <c r="K22" s="19"/>
      <c r="U22" s="19"/>
    </row>
    <row r="23" spans="1:21" x14ac:dyDescent="0.2">
      <c r="A23" s="19"/>
      <c r="K23" s="19"/>
      <c r="U23" s="19"/>
    </row>
    <row r="24" spans="1:21" x14ac:dyDescent="0.2">
      <c r="A24" s="19"/>
      <c r="K24" s="19"/>
      <c r="U24" s="19"/>
    </row>
    <row r="25" spans="1:21" x14ac:dyDescent="0.2">
      <c r="A25" s="19"/>
      <c r="K25" s="19"/>
      <c r="U25" s="19"/>
    </row>
    <row r="26" spans="1:21" x14ac:dyDescent="0.2">
      <c r="A26" s="19"/>
      <c r="K26" s="19"/>
      <c r="U26" s="19"/>
    </row>
    <row r="27" spans="1:21" x14ac:dyDescent="0.2">
      <c r="A27" s="19"/>
      <c r="K27" s="19"/>
      <c r="U27" s="19"/>
    </row>
    <row r="28" spans="1:21" x14ac:dyDescent="0.2">
      <c r="A28" s="19"/>
      <c r="K28" s="19"/>
      <c r="U28" s="19"/>
    </row>
    <row r="29" spans="1:21" x14ac:dyDescent="0.2">
      <c r="A29" s="19"/>
      <c r="K29" s="19"/>
      <c r="U29" s="19"/>
    </row>
    <row r="30" spans="1:21" x14ac:dyDescent="0.2">
      <c r="A30" s="19"/>
      <c r="K30" s="19"/>
      <c r="U30" s="19"/>
    </row>
    <row r="31" spans="1:21" x14ac:dyDescent="0.2">
      <c r="A31" s="19"/>
      <c r="K31" s="19"/>
      <c r="U31" s="19"/>
    </row>
    <row r="32" spans="1:21" x14ac:dyDescent="0.2">
      <c r="A32" s="19"/>
      <c r="K32" s="19"/>
      <c r="U32" s="19"/>
    </row>
    <row r="33" spans="1:21" x14ac:dyDescent="0.2">
      <c r="A33" s="19"/>
      <c r="K33" s="19"/>
      <c r="U33" s="19"/>
    </row>
    <row r="34" spans="1:21" x14ac:dyDescent="0.2">
      <c r="A34" s="19"/>
      <c r="K34" s="19"/>
      <c r="U34" s="19"/>
    </row>
    <row r="35" spans="1:21" ht="6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</row>
    <row r="36" spans="1:21" x14ac:dyDescent="0.2">
      <c r="A36" s="19"/>
      <c r="K36" s="19"/>
      <c r="U36" s="19"/>
    </row>
    <row r="37" spans="1:21" x14ac:dyDescent="0.2">
      <c r="A37" s="19"/>
      <c r="K37" s="19"/>
      <c r="U37" s="19"/>
    </row>
    <row r="38" spans="1:21" x14ac:dyDescent="0.2">
      <c r="A38" s="19"/>
      <c r="K38" s="19"/>
      <c r="U38" s="19"/>
    </row>
    <row r="39" spans="1:21" x14ac:dyDescent="0.2">
      <c r="A39" s="19"/>
      <c r="K39" s="19"/>
      <c r="U39" s="19"/>
    </row>
    <row r="40" spans="1:21" x14ac:dyDescent="0.2">
      <c r="A40" s="19"/>
      <c r="K40" s="19"/>
      <c r="U40" s="19"/>
    </row>
    <row r="41" spans="1:21" x14ac:dyDescent="0.2">
      <c r="A41" s="19"/>
      <c r="K41" s="19"/>
      <c r="U41" s="19"/>
    </row>
    <row r="42" spans="1:21" x14ac:dyDescent="0.2">
      <c r="A42" s="19"/>
      <c r="K42" s="19"/>
      <c r="U42" s="19"/>
    </row>
    <row r="43" spans="1:21" x14ac:dyDescent="0.2">
      <c r="A43" s="19"/>
      <c r="K43" s="19"/>
      <c r="U43" s="19"/>
    </row>
    <row r="44" spans="1:21" x14ac:dyDescent="0.2">
      <c r="A44" s="19"/>
      <c r="K44" s="19"/>
      <c r="U44" s="19"/>
    </row>
    <row r="45" spans="1:21" x14ac:dyDescent="0.2">
      <c r="A45" s="19"/>
      <c r="K45" s="19"/>
      <c r="U45" s="19"/>
    </row>
    <row r="46" spans="1:21" x14ac:dyDescent="0.2">
      <c r="A46" s="19"/>
      <c r="K46" s="19"/>
      <c r="U46" s="19"/>
    </row>
    <row r="47" spans="1:21" x14ac:dyDescent="0.2">
      <c r="A47" s="19"/>
      <c r="K47" s="19"/>
      <c r="U47" s="19"/>
    </row>
    <row r="48" spans="1:21" x14ac:dyDescent="0.2">
      <c r="A48" s="19"/>
      <c r="K48" s="19"/>
      <c r="U48" s="19"/>
    </row>
    <row r="49" spans="1:21" x14ac:dyDescent="0.2">
      <c r="A49" s="19"/>
      <c r="K49" s="19"/>
      <c r="U49" s="19"/>
    </row>
    <row r="50" spans="1:21" x14ac:dyDescent="0.2">
      <c r="A50" s="19"/>
      <c r="K50" s="19"/>
      <c r="U50" s="19"/>
    </row>
    <row r="51" spans="1:21" x14ac:dyDescent="0.2">
      <c r="A51" s="19"/>
      <c r="K51" s="19"/>
      <c r="U51" s="19"/>
    </row>
    <row r="52" spans="1:21" ht="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2020-09-23T13:21:40Z</dcterms:modified>
</cp:coreProperties>
</file>