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<sst xmlns="http://schemas.openxmlformats.org/spreadsheetml/2006/main" count="207" uniqueCount="45">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</sst>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0.11419518336499884</c:v>
                </c:pt>
                <c:pt idx="1">
                  <c:v>2.8360108959063837E-2</c:v>
                </c:pt>
                <c:pt idx="2">
                  <c:v>2.7348104263895973E-2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0.33671904930979507</c:v>
                </c:pt>
                <c:pt idx="1">
                  <c:v>0.25880344074645339</c:v>
                </c:pt>
                <c:pt idx="2">
                  <c:v>0.25378478947421379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0.3108141183702911</c:v>
                </c:pt>
                <c:pt idx="1">
                  <c:v>0.20919339041819454</c:v>
                </c:pt>
                <c:pt idx="2">
                  <c:v>0.19805239643692896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0.25768687963120879</c:v>
                </c:pt>
                <c:pt idx="1">
                  <c:v>0.18333031298214042</c:v>
                </c:pt>
                <c:pt idx="2">
                  <c:v>0.17428809104782095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0.41653025869132626</c:v>
                </c:pt>
                <c:pt idx="1">
                  <c:v>0.225827325541995</c:v>
                </c:pt>
                <c:pt idx="2">
                  <c:v>0.19724923452257001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0.52953582543420663</c:v>
                </c:pt>
                <c:pt idx="1">
                  <c:v>0.32507636304796361</c:v>
                </c:pt>
                <c:pt idx="2">
                  <c:v>0.30284992175304676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0.6424188886475064</c:v>
                </c:pt>
                <c:pt idx="1">
                  <c:v>0.36478180202434352</c:v>
                </c:pt>
                <c:pt idx="2">
                  <c:v>0.34179228593485322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0.71512067257152101</c:v>
                </c:pt>
                <c:pt idx="2">
                  <c:v>0.71510073730097712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0.66054925416149768</c:v>
                </c:pt>
                <c:pt idx="1">
                  <c:v>0.40280601240756003</c:v>
                </c:pt>
                <c:pt idx="2">
                  <c:v>0.37152726024743743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0.91039762688089076</c:v>
                </c:pt>
                <c:pt idx="1">
                  <c:v>0.83461530475739776</c:v>
                </c:pt>
                <c:pt idx="2">
                  <c:v>0.82525101598034745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0.85760552519318289</c:v>
                </c:pt>
                <c:pt idx="1">
                  <c:v>0.76130645444385481</c:v>
                </c:pt>
                <c:pt idx="2">
                  <c:v>0.74529101497911532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0.84796323059451373</c:v>
                </c:pt>
                <c:pt idx="1">
                  <c:v>0.79174076948065197</c:v>
                </c:pt>
                <c:pt idx="2">
                  <c:v>0.77319828037366189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0.47646341984448032</c:v>
                </c:pt>
                <c:pt idx="1">
                  <c:v>0.47250302079878947</c:v>
                </c:pt>
                <c:pt idx="2">
                  <c:v>0.47250302079878947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0.44162743571905799</c:v>
                </c:pt>
                <c:pt idx="1">
                  <c:v>0.20978173753125365</c:v>
                </c:pt>
                <c:pt idx="2">
                  <c:v>0.20539297300648146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0.75587216242661437</c:v>
                </c:pt>
                <c:pt idx="2">
                  <c:v>0.75587216242661437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8.6131359153097414E-2</c:v>
                </c:pt>
                <c:pt idx="1">
                  <c:v>5.458348802909422E-2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7.8773065796762479E-2</c:v>
                </c:pt>
                <c:pt idx="1">
                  <c:v>7.8773065796762479E-2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0.5246903620308474</c:v>
                </c:pt>
                <c:pt idx="1">
                  <c:v>0.51412896437803057</c:v>
                </c:pt>
                <c:pt idx="2">
                  <c:v>0.51397770145751376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0.21790708488472027</c:v>
                </c:pt>
                <c:pt idx="1">
                  <c:v>0.1290066108636411</c:v>
                </c:pt>
                <c:pt idx="2">
                  <c:v>0.12330016669752264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0.585984342165772</c:v>
                </c:pt>
                <c:pt idx="1">
                  <c:v>0.34493153948091726</c:v>
                </c:pt>
                <c:pt idx="2">
                  <c:v>0.32232351357017963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0.62297856455609035</c:v>
                </c:pt>
                <c:pt idx="1">
                  <c:v>0.49775206512016079</c:v>
                </c:pt>
                <c:pt idx="2">
                  <c:v>0.48435663120861683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0.82799302476503733</c:v>
                </c:pt>
                <c:pt idx="1">
                  <c:v>0.77094164001634979</c:v>
                </c:pt>
                <c:pt idx="2">
                  <c:v>0.75441197682983308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483559.67</v>
      </c>
      <c r="H5" s="33">
        <f>G5/D5</f>
        <v>0.26395178493449784</v>
      </c>
      <c r="I5" s="29">
        <v>483559.67</v>
      </c>
      <c r="J5" s="38">
        <f>I5/D5</f>
        <v>0.26395178493449784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4635008.0999999996</v>
      </c>
      <c r="H7" s="35">
        <f t="shared" si="1"/>
        <v>0.75587216242661437</v>
      </c>
      <c r="I7" s="28">
        <v>4635008.0999999996</v>
      </c>
      <c r="J7" s="40">
        <f t="shared" si="2"/>
        <v>0.75587216242661437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279085.5</v>
      </c>
      <c r="F13" s="34">
        <f t="shared" si="0"/>
        <v>9.3866193196819478E-2</v>
      </c>
      <c r="G13" s="43">
        <v>176863.11</v>
      </c>
      <c r="H13" s="34">
        <f t="shared" si="1"/>
        <v>5.9485236075146629E-2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279085.5</v>
      </c>
      <c r="F14" s="35">
        <f t="shared" si="0"/>
        <v>8.6131359153097414E-2</v>
      </c>
      <c r="G14" s="44">
        <v>176863.11</v>
      </c>
      <c r="H14" s="35">
        <f t="shared" si="1"/>
        <v>5.458348802909422E-2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12798.26</v>
      </c>
      <c r="F15" s="34">
        <f t="shared" si="0"/>
        <v>7.8773065796762479E-2</v>
      </c>
      <c r="G15" s="43">
        <v>12798.26</v>
      </c>
      <c r="H15" s="34">
        <f t="shared" si="1"/>
        <v>7.8773065796762479E-2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12798.26</v>
      </c>
      <c r="F16" s="36">
        <f t="shared" si="0"/>
        <v>7.8773065796762479E-2</v>
      </c>
      <c r="G16" s="44">
        <v>12798.26</v>
      </c>
      <c r="H16" s="36">
        <f t="shared" si="1"/>
        <v>7.8773065796762479E-2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523241.52</v>
      </c>
      <c r="F18" s="34">
        <f t="shared" si="0"/>
        <v>5.8489206847791464E-2</v>
      </c>
      <c r="G18" s="43">
        <v>269017.67</v>
      </c>
      <c r="H18" s="34">
        <f t="shared" si="1"/>
        <v>3.0071447973664057E-2</v>
      </c>
      <c r="I18" s="27">
        <v>258991.53</v>
      </c>
      <c r="J18" s="39">
        <f t="shared" si="2"/>
        <v>2.8950701714183513E-2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1131355.32</v>
      </c>
      <c r="F19" s="35">
        <f t="shared" si="0"/>
        <v>0.11419518336499884</v>
      </c>
      <c r="G19" s="44">
        <v>280969.46999999997</v>
      </c>
      <c r="H19" s="35">
        <f t="shared" si="1"/>
        <v>2.8360108959063837E-2</v>
      </c>
      <c r="I19" s="28">
        <v>270943.33</v>
      </c>
      <c r="J19" s="40">
        <f t="shared" si="2"/>
        <v>2.7348104263895973E-2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1018145.78</v>
      </c>
      <c r="F21" s="34">
        <f t="shared" si="0"/>
        <v>0.33691157866801325</v>
      </c>
      <c r="G21" s="43">
        <v>763881.9</v>
      </c>
      <c r="H21" s="34">
        <f t="shared" si="1"/>
        <v>0.25277387767095733</v>
      </c>
      <c r="I21" s="27">
        <v>754205.95</v>
      </c>
      <c r="J21" s="39">
        <f t="shared" si="2"/>
        <v>0.24957203796032887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1171214.92</v>
      </c>
      <c r="F22" s="35">
        <f t="shared" si="0"/>
        <v>0.33671904930979507</v>
      </c>
      <c r="G22" s="44">
        <v>900199.89</v>
      </c>
      <c r="H22" s="35">
        <f t="shared" si="1"/>
        <v>0.25880344074645339</v>
      </c>
      <c r="I22" s="28">
        <v>882743.44</v>
      </c>
      <c r="J22" s="40">
        <f t="shared" si="2"/>
        <v>0.25378478947421379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943010.14</v>
      </c>
      <c r="F24" s="34">
        <f t="shared" si="0"/>
        <v>0.30735163517133934</v>
      </c>
      <c r="G24" s="43">
        <v>665061.65</v>
      </c>
      <c r="H24" s="34">
        <f t="shared" si="1"/>
        <v>0.21676096252501484</v>
      </c>
      <c r="I24" s="27">
        <v>628888.38</v>
      </c>
      <c r="J24" s="39">
        <f t="shared" si="2"/>
        <v>0.20497114901994015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1009170.55</v>
      </c>
      <c r="F25" s="35">
        <f t="shared" si="0"/>
        <v>0.3108141183702911</v>
      </c>
      <c r="G25" s="44">
        <v>679222.07</v>
      </c>
      <c r="H25" s="35">
        <f t="shared" si="1"/>
        <v>0.20919339041819454</v>
      </c>
      <c r="I25" s="28">
        <v>643048.80000000005</v>
      </c>
      <c r="J25" s="40">
        <f t="shared" si="2"/>
        <v>0.19805239643692896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980575.11</v>
      </c>
      <c r="F27" s="34">
        <f t="shared" si="0"/>
        <v>0.28739989694843082</v>
      </c>
      <c r="G27" s="43">
        <v>697626.29</v>
      </c>
      <c r="H27" s="34">
        <f t="shared" si="1"/>
        <v>0.20446952182430589</v>
      </c>
      <c r="I27" s="27">
        <v>663217.94999999995</v>
      </c>
      <c r="J27" s="39">
        <f t="shared" si="2"/>
        <v>0.19438467134287096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980575.11</v>
      </c>
      <c r="F28" s="35">
        <f t="shared" si="0"/>
        <v>0.25768687963120879</v>
      </c>
      <c r="G28" s="44">
        <v>697626.29</v>
      </c>
      <c r="H28" s="35">
        <f t="shared" si="1"/>
        <v>0.18333031298214042</v>
      </c>
      <c r="I28" s="28">
        <v>663217.94999999995</v>
      </c>
      <c r="J28" s="40">
        <f t="shared" si="2"/>
        <v>0.17428809104782095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286049.71999999997</v>
      </c>
      <c r="F30" s="34">
        <f t="shared" si="0"/>
        <v>0.41307952131538622</v>
      </c>
      <c r="G30" s="43">
        <v>183278.07</v>
      </c>
      <c r="H30" s="34">
        <f t="shared" si="1"/>
        <v>0.26466873459344009</v>
      </c>
      <c r="I30" s="27">
        <v>160084.51999999999</v>
      </c>
      <c r="J30" s="39">
        <f t="shared" si="2"/>
        <v>0.23117532466594751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338049.71</v>
      </c>
      <c r="F31" s="36">
        <f t="shared" si="0"/>
        <v>0.41653025869132626</v>
      </c>
      <c r="G31" s="44">
        <v>183278.07</v>
      </c>
      <c r="H31" s="36">
        <f t="shared" si="1"/>
        <v>0.225827325541995</v>
      </c>
      <c r="I31" s="30">
        <v>160084.51999999999</v>
      </c>
      <c r="J31" s="41">
        <f t="shared" si="2"/>
        <v>0.19724923452257001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2887909.22</v>
      </c>
      <c r="F33" s="34">
        <f t="shared" si="0"/>
        <v>0.53825228759753574</v>
      </c>
      <c r="G33" s="43">
        <v>1806146.3</v>
      </c>
      <c r="H33" s="34">
        <f t="shared" si="1"/>
        <v>0.33663190344702904</v>
      </c>
      <c r="I33" s="27">
        <v>1681971.64</v>
      </c>
      <c r="J33" s="39">
        <f t="shared" si="2"/>
        <v>0.31348806833484144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2958410.22</v>
      </c>
      <c r="F34" s="35">
        <f t="shared" si="0"/>
        <v>0.52953582543420663</v>
      </c>
      <c r="G34" s="44">
        <v>1816136.3</v>
      </c>
      <c r="H34" s="35">
        <f t="shared" si="1"/>
        <v>0.32507636304796361</v>
      </c>
      <c r="I34" s="28">
        <v>1691961.64</v>
      </c>
      <c r="J34" s="40">
        <f t="shared" si="2"/>
        <v>0.30284992175304676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3513239.52</v>
      </c>
      <c r="F36" s="34">
        <f t="shared" si="0"/>
        <v>0.63886107546466109</v>
      </c>
      <c r="G36" s="43">
        <v>2038467.1</v>
      </c>
      <c r="H36" s="34">
        <f t="shared" si="1"/>
        <v>0.3706827491811116</v>
      </c>
      <c r="I36" s="27">
        <v>1909997.5</v>
      </c>
      <c r="J36" s="39">
        <f t="shared" si="2"/>
        <v>0.34732133976018065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3589953.67</v>
      </c>
      <c r="F37" s="36">
        <f t="shared" si="0"/>
        <v>0.6424188886475064</v>
      </c>
      <c r="G37" s="44">
        <v>2038467.1</v>
      </c>
      <c r="H37" s="36">
        <f t="shared" si="1"/>
        <v>0.36478180202434352</v>
      </c>
      <c r="I37" s="30">
        <v>1909997.5</v>
      </c>
      <c r="J37" s="41">
        <f t="shared" si="2"/>
        <v>0.34179228593485322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3348992.78</v>
      </c>
      <c r="H41" s="34">
        <f t="shared" si="1"/>
        <v>0.76419026804219681</v>
      </c>
      <c r="I41" s="27">
        <v>3348898.36</v>
      </c>
      <c r="J41" s="39">
        <f t="shared" si="2"/>
        <v>0.76416872280461401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3387046.78</v>
      </c>
      <c r="H42" s="35">
        <f t="shared" si="1"/>
        <v>0.71512067257152101</v>
      </c>
      <c r="I42" s="28">
        <v>3386952.36</v>
      </c>
      <c r="J42" s="40">
        <f t="shared" si="2"/>
        <v>0.71510073730097712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2882014.78</v>
      </c>
      <c r="F44" s="34">
        <f t="shared" si="0"/>
        <v>0.70954582406603617</v>
      </c>
      <c r="G44" s="43">
        <v>1791425.11</v>
      </c>
      <c r="H44" s="34">
        <f t="shared" si="1"/>
        <v>0.44104499905706229</v>
      </c>
      <c r="I44" s="27">
        <v>1652240.37</v>
      </c>
      <c r="J44" s="39">
        <f t="shared" si="2"/>
        <v>0.40677801620671167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2942870.45</v>
      </c>
      <c r="F45" s="36">
        <f t="shared" si="0"/>
        <v>0.66054925416149768</v>
      </c>
      <c r="G45" s="44">
        <v>1794576.11</v>
      </c>
      <c r="H45" s="36">
        <f t="shared" si="1"/>
        <v>0.40280601240756003</v>
      </c>
      <c r="I45" s="30">
        <v>1655223.42</v>
      </c>
      <c r="J45" s="41">
        <f t="shared" si="2"/>
        <v>0.37152726024743743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149817.20000000001</v>
      </c>
      <c r="H46" s="33">
        <f t="shared" si="1"/>
        <v>0.1269380184860863</v>
      </c>
      <c r="I46" s="29">
        <v>149519.76</v>
      </c>
      <c r="J46" s="38">
        <f t="shared" si="2"/>
        <v>0.12668600173354719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22644077.09</v>
      </c>
      <c r="F47" s="34">
        <f t="shared" si="0"/>
        <v>0.94810610922594041</v>
      </c>
      <c r="G47" s="43">
        <v>20768749.609999999</v>
      </c>
      <c r="H47" s="34">
        <f t="shared" si="1"/>
        <v>0.86958626346139445</v>
      </c>
      <c r="I47" s="27">
        <v>20534343.109999999</v>
      </c>
      <c r="J47" s="39">
        <f t="shared" si="2"/>
        <v>0.85977167778369346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22817953.940000001</v>
      </c>
      <c r="F48" s="35">
        <f t="shared" si="0"/>
        <v>0.91039762688089076</v>
      </c>
      <c r="G48" s="44">
        <v>20918566.809999999</v>
      </c>
      <c r="H48" s="35">
        <f t="shared" si="1"/>
        <v>0.83461530475739776</v>
      </c>
      <c r="I48" s="28">
        <v>20683862.870000001</v>
      </c>
      <c r="J48" s="40">
        <f t="shared" si="2"/>
        <v>0.82525101598034745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19896249.219999999</v>
      </c>
      <c r="F49" s="34">
        <f t="shared" si="0"/>
        <v>0.85760552519318289</v>
      </c>
      <c r="G49" s="43">
        <v>17662133.120000001</v>
      </c>
      <c r="H49" s="34">
        <f t="shared" si="1"/>
        <v>0.76130645444385481</v>
      </c>
      <c r="I49" s="27">
        <v>17290578.640000001</v>
      </c>
      <c r="J49" s="39">
        <f t="shared" si="2"/>
        <v>0.74529101497911532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19896249.219999999</v>
      </c>
      <c r="F50" s="35">
        <f t="shared" si="0"/>
        <v>0.85760552519318289</v>
      </c>
      <c r="G50" s="44">
        <v>17662133.120000001</v>
      </c>
      <c r="H50" s="35">
        <f t="shared" si="1"/>
        <v>0.76130645444385481</v>
      </c>
      <c r="I50" s="28">
        <v>17290578.640000001</v>
      </c>
      <c r="J50" s="40">
        <f t="shared" si="2"/>
        <v>0.74529101497911532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249992457.90000001</v>
      </c>
      <c r="F51" s="34">
        <f t="shared" si="0"/>
        <v>0.84796323059451373</v>
      </c>
      <c r="G51" s="43">
        <v>233417221.22</v>
      </c>
      <c r="H51" s="34">
        <f t="shared" si="1"/>
        <v>0.79174076948065197</v>
      </c>
      <c r="I51" s="27">
        <v>227950613.40000001</v>
      </c>
      <c r="J51" s="39">
        <f t="shared" si="2"/>
        <v>0.77319828037366189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249992457.90000001</v>
      </c>
      <c r="F52" s="35">
        <f t="shared" si="0"/>
        <v>0.84796323059451373</v>
      </c>
      <c r="G52" s="44">
        <v>233417221.22</v>
      </c>
      <c r="H52" s="35">
        <f t="shared" si="1"/>
        <v>0.79174076948065197</v>
      </c>
      <c r="I52" s="28">
        <v>227950613.40000001</v>
      </c>
      <c r="J52" s="40">
        <f t="shared" si="2"/>
        <v>0.77319828037366189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11330363.970000001</v>
      </c>
      <c r="F53" s="34">
        <f t="shared" si="0"/>
        <v>0.47646341984448032</v>
      </c>
      <c r="G53" s="43">
        <v>11236185.15</v>
      </c>
      <c r="H53" s="34">
        <f t="shared" si="1"/>
        <v>0.47250302079878947</v>
      </c>
      <c r="I53" s="27">
        <v>11236185.15</v>
      </c>
      <c r="J53" s="39">
        <f t="shared" si="2"/>
        <v>0.47250302079878947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11330363.970000001</v>
      </c>
      <c r="F54" s="35">
        <f t="shared" si="0"/>
        <v>0.47646341984448032</v>
      </c>
      <c r="G54" s="44">
        <v>11236185.15</v>
      </c>
      <c r="H54" s="35">
        <f t="shared" si="1"/>
        <v>0.47250302079878947</v>
      </c>
      <c r="I54" s="28">
        <v>11236185.15</v>
      </c>
      <c r="J54" s="40">
        <f t="shared" si="2"/>
        <v>0.47250302079878947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320583.98</v>
      </c>
      <c r="F55" s="34">
        <f t="shared" si="0"/>
        <v>0.44162743571905799</v>
      </c>
      <c r="G55" s="43">
        <v>152283.71</v>
      </c>
      <c r="H55" s="34">
        <f t="shared" si="1"/>
        <v>0.20978173753125365</v>
      </c>
      <c r="I55" s="27">
        <v>149097.84</v>
      </c>
      <c r="J55" s="39">
        <f t="shared" si="2"/>
        <v>0.20539297300648146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320583.98</v>
      </c>
      <c r="F56" s="36">
        <f t="shared" si="0"/>
        <v>0.44162743571905799</v>
      </c>
      <c r="G56" s="44">
        <v>152283.71</v>
      </c>
      <c r="H56" s="36">
        <f t="shared" si="1"/>
        <v>0.20978173753125365</v>
      </c>
      <c r="I56" s="30">
        <v>149097.84</v>
      </c>
      <c r="J56" s="41">
        <f t="shared" si="2"/>
        <v>0.20539297300648146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327240350.24000007</v>
      </c>
      <c r="F57" s="37">
        <f t="shared" si="0"/>
        <v>0.77846636044183815</v>
      </c>
      <c r="G57" s="31">
        <v>300277639.27999997</v>
      </c>
      <c r="H57" s="37">
        <f t="shared" si="1"/>
        <v>0.71432523770656831</v>
      </c>
      <c r="I57" s="31">
        <v>293686733.52999997</v>
      </c>
      <c r="J57" s="42">
        <f t="shared" si="2"/>
        <v>0.69864624699697297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4635008.0999999996</v>
      </c>
      <c r="H3" s="6">
        <f>G3/D3</f>
        <v>0.75587216242661437</v>
      </c>
      <c r="I3" s="4">
        <f>'Execução - LOA 2020'!I7</f>
        <v>4635008.0999999996</v>
      </c>
      <c r="J3" s="6">
        <f>I3/D3</f>
        <v>0.75587216242661437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279085.5</v>
      </c>
      <c r="F6" s="6">
        <f t="shared" si="0"/>
        <v>8.6131359153097414E-2</v>
      </c>
      <c r="G6" s="4">
        <f>'Execução - LOA 2020'!G14</f>
        <v>176863.11</v>
      </c>
      <c r="H6" s="6">
        <f t="shared" si="1"/>
        <v>5.458348802909422E-2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12798.26</v>
      </c>
      <c r="F7" s="6">
        <f t="shared" si="0"/>
        <v>7.8773065796762479E-2</v>
      </c>
      <c r="G7" s="4">
        <f>'Execução - LOA 2020'!G16</f>
        <v>12798.26</v>
      </c>
      <c r="H7" s="6">
        <f t="shared" si="1"/>
        <v>7.8773065796762479E-2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5218774.97</v>
      </c>
      <c r="F8" s="6">
        <f t="shared" si="0"/>
        <v>0.5246903620308474</v>
      </c>
      <c r="G8" s="17">
        <f>SUM(G3:G7)</f>
        <v>5113727.1899999995</v>
      </c>
      <c r="H8" s="6">
        <f t="shared" si="1"/>
        <v>0.51412896437803057</v>
      </c>
      <c r="I8" s="17">
        <f>SUM(I3:I7)</f>
        <v>5112222.67</v>
      </c>
      <c r="J8" s="6">
        <f t="shared" si="2"/>
        <v>0.51397770145751376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1131355.32</v>
      </c>
      <c r="F10" s="6">
        <f t="shared" ref="F10:F15" si="3">E10/D10</f>
        <v>0.11419518336499884</v>
      </c>
      <c r="G10" s="4">
        <f>'Execução - LOA 2020'!G19</f>
        <v>280969.46999999997</v>
      </c>
      <c r="H10" s="6">
        <f>G10/D10</f>
        <v>2.8360108959063837E-2</v>
      </c>
      <c r="I10" s="4">
        <f>'Execução - LOA 2020'!I19</f>
        <v>270943.33</v>
      </c>
      <c r="J10" s="6">
        <f t="shared" si="2"/>
        <v>2.7348104263895973E-2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1171214.92</v>
      </c>
      <c r="F11" s="6">
        <f t="shared" si="3"/>
        <v>0.33671904930979507</v>
      </c>
      <c r="G11" s="4">
        <f>'Execução - LOA 2020'!G22</f>
        <v>900199.89</v>
      </c>
      <c r="H11" s="6">
        <f t="shared" ref="H11:H37" si="4">G11/D11</f>
        <v>0.25880344074645339</v>
      </c>
      <c r="I11" s="4">
        <f>'Execução - LOA 2020'!I22</f>
        <v>882743.44</v>
      </c>
      <c r="J11" s="6">
        <f t="shared" si="2"/>
        <v>0.25378478947421379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1009170.55</v>
      </c>
      <c r="F12" s="6">
        <f t="shared" si="3"/>
        <v>0.3108141183702911</v>
      </c>
      <c r="G12" s="4">
        <f>'Execução - LOA 2020'!G25</f>
        <v>679222.07</v>
      </c>
      <c r="H12" s="6">
        <f t="shared" si="4"/>
        <v>0.20919339041819454</v>
      </c>
      <c r="I12" s="4">
        <f>'Execução - LOA 2020'!I25</f>
        <v>643048.80000000005</v>
      </c>
      <c r="J12" s="6">
        <f t="shared" si="2"/>
        <v>0.19805239643692896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980575.11</v>
      </c>
      <c r="F13" s="6">
        <f t="shared" si="3"/>
        <v>0.25768687963120879</v>
      </c>
      <c r="G13" s="4">
        <f>'Execução - LOA 2020'!G28</f>
        <v>697626.29</v>
      </c>
      <c r="H13" s="6">
        <f t="shared" si="4"/>
        <v>0.18333031298214042</v>
      </c>
      <c r="I13" s="4">
        <f>'Execução - LOA 2020'!I28</f>
        <v>663217.94999999995</v>
      </c>
      <c r="J13" s="6">
        <f t="shared" si="2"/>
        <v>0.17428809104782095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338049.71</v>
      </c>
      <c r="F14" s="6">
        <f t="shared" si="3"/>
        <v>0.41653025869132626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160084.51999999999</v>
      </c>
      <c r="J14" s="6">
        <f t="shared" si="2"/>
        <v>0.19724923452257001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4630365.6100000003</v>
      </c>
      <c r="F15" s="6">
        <f t="shared" si="3"/>
        <v>0.21790708488472027</v>
      </c>
      <c r="G15" s="4">
        <f>SUM(G10:G14)</f>
        <v>2741295.7899999996</v>
      </c>
      <c r="H15" s="6">
        <f t="shared" si="4"/>
        <v>0.1290066108636411</v>
      </c>
      <c r="I15" s="4">
        <f>SUM(I10:I14)</f>
        <v>2620038.04</v>
      </c>
      <c r="J15" s="6">
        <f t="shared" si="2"/>
        <v>0.12330016669752264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2958410.22</v>
      </c>
      <c r="F17" s="6">
        <f t="shared" ref="F17:F37" si="5">E17/D17</f>
        <v>0.52953582543420663</v>
      </c>
      <c r="G17" s="4">
        <f>'Execução - LOA 2020'!G34</f>
        <v>1816136.3</v>
      </c>
      <c r="H17" s="6">
        <f t="shared" si="4"/>
        <v>0.32507636304796361</v>
      </c>
      <c r="I17" s="4">
        <f>'Execução - LOA 2020'!I34</f>
        <v>1691961.64</v>
      </c>
      <c r="J17" s="6">
        <f t="shared" si="2"/>
        <v>0.30284992175304676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3589953.67</v>
      </c>
      <c r="F18" s="6">
        <f t="shared" si="5"/>
        <v>0.6424188886475064</v>
      </c>
      <c r="G18" s="4">
        <f>'Execução - LOA 2020'!G37</f>
        <v>2038467.1</v>
      </c>
      <c r="H18" s="6">
        <f t="shared" si="4"/>
        <v>0.36478180202434352</v>
      </c>
      <c r="I18" s="4">
        <f>'Execução - LOA 2020'!I37</f>
        <v>1909997.5</v>
      </c>
      <c r="J18" s="6">
        <f t="shared" si="2"/>
        <v>0.34179228593485322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6548363.8900000006</v>
      </c>
      <c r="F19" s="6">
        <f>E19/D19</f>
        <v>0.585984342165772</v>
      </c>
      <c r="G19" s="4">
        <f>SUM(G17:G18)</f>
        <v>3854603.4000000004</v>
      </c>
      <c r="H19" s="6">
        <f t="shared" si="4"/>
        <v>0.34493153948091726</v>
      </c>
      <c r="I19" s="4">
        <f>SUM(I17:I18)</f>
        <v>3601959.1399999997</v>
      </c>
      <c r="J19" s="6">
        <f t="shared" si="2"/>
        <v>0.32232351357017963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3387046.78</v>
      </c>
      <c r="H22" s="6">
        <f t="shared" si="4"/>
        <v>0.71512067257152101</v>
      </c>
      <c r="I22" s="4">
        <f>'Execução - LOA 2020'!I42</f>
        <v>3386952.36</v>
      </c>
      <c r="J22" s="6">
        <f t="shared" si="2"/>
        <v>0.71510073730097712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2942870.45</v>
      </c>
      <c r="F23" s="6">
        <f t="shared" si="5"/>
        <v>0.66054925416149768</v>
      </c>
      <c r="G23" s="4">
        <f>'Execução - LOA 2020'!G45</f>
        <v>1794576.11</v>
      </c>
      <c r="H23" s="6">
        <f t="shared" si="4"/>
        <v>0.40280601240756003</v>
      </c>
      <c r="I23" s="4">
        <f>'Execução - LOA 2020'!I45</f>
        <v>1655223.42</v>
      </c>
      <c r="J23" s="6">
        <f t="shared" si="2"/>
        <v>0.37152726024743743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6485236.7599999998</v>
      </c>
      <c r="F24" s="6">
        <f t="shared" si="5"/>
        <v>0.62297856455609035</v>
      </c>
      <c r="G24" s="4">
        <f>SUM(G21:G23)</f>
        <v>5181622.8899999997</v>
      </c>
      <c r="H24" s="6">
        <f t="shared" si="4"/>
        <v>0.49775206512016079</v>
      </c>
      <c r="I24" s="4">
        <f>SUM(I21:I23)</f>
        <v>5042175.7799999993</v>
      </c>
      <c r="J24" s="6">
        <f t="shared" si="2"/>
        <v>0.48435663120861683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22817953.940000001</v>
      </c>
      <c r="F26" s="6">
        <f t="shared" si="5"/>
        <v>0.91039762688089076</v>
      </c>
      <c r="G26" s="4">
        <f>'Execução - LOA 2020'!G48</f>
        <v>20918566.809999999</v>
      </c>
      <c r="H26" s="6">
        <f t="shared" si="4"/>
        <v>0.83461530475739776</v>
      </c>
      <c r="I26" s="4">
        <f>'Execução - LOA 2020'!I48</f>
        <v>20683862.870000001</v>
      </c>
      <c r="J26" s="6">
        <f t="shared" si="2"/>
        <v>0.82525101598034745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19896249.219999999</v>
      </c>
      <c r="F27" s="6">
        <f t="shared" si="5"/>
        <v>0.85760552519318289</v>
      </c>
      <c r="G27" s="4">
        <f>'Execução - LOA 2020'!G50</f>
        <v>17662133.120000001</v>
      </c>
      <c r="H27" s="6">
        <f t="shared" si="4"/>
        <v>0.76130645444385481</v>
      </c>
      <c r="I27" s="4">
        <f>'Execução - LOA 2020'!I50</f>
        <v>17290578.640000001</v>
      </c>
      <c r="J27" s="6">
        <f t="shared" si="2"/>
        <v>0.74529101497911532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249992457.90000001</v>
      </c>
      <c r="F28" s="6">
        <f t="shared" si="5"/>
        <v>0.84796323059451373</v>
      </c>
      <c r="G28" s="4">
        <f>'Execução - LOA 2020'!G52</f>
        <v>233417221.22</v>
      </c>
      <c r="H28" s="6">
        <f t="shared" si="4"/>
        <v>0.79174076948065197</v>
      </c>
      <c r="I28" s="4">
        <f>'Execução - LOA 2020'!I52</f>
        <v>227950613.40000001</v>
      </c>
      <c r="J28" s="6">
        <f t="shared" si="2"/>
        <v>0.77319828037366189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11330363.970000001</v>
      </c>
      <c r="F29" s="6">
        <f t="shared" si="5"/>
        <v>0.47646341984448032</v>
      </c>
      <c r="G29" s="4">
        <f>'Execução - LOA 2020'!G54</f>
        <v>11236185.15</v>
      </c>
      <c r="H29" s="6">
        <f t="shared" si="4"/>
        <v>0.47250302079878947</v>
      </c>
      <c r="I29" s="4">
        <f>'Execução - LOA 2020'!I54</f>
        <v>11236185.15</v>
      </c>
      <c r="J29" s="6">
        <f t="shared" si="2"/>
        <v>0.47250302079878947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320583.98</v>
      </c>
      <c r="F30" s="6">
        <f t="shared" si="5"/>
        <v>0.44162743571905799</v>
      </c>
      <c r="G30" s="4">
        <f>'Execução - LOA 2020'!G56</f>
        <v>152283.71</v>
      </c>
      <c r="H30" s="6">
        <f t="shared" si="4"/>
        <v>0.20978173753125365</v>
      </c>
      <c r="I30" s="4">
        <f>'Execução - LOA 2020'!I56</f>
        <v>149097.84</v>
      </c>
      <c r="J30" s="6">
        <f t="shared" si="2"/>
        <v>0.20539297300648146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304357609.01000005</v>
      </c>
      <c r="F31" s="6">
        <f t="shared" si="5"/>
        <v>0.82799302476503733</v>
      </c>
      <c r="G31" s="17">
        <f>SUM(G26:G30)</f>
        <v>283386390.00999993</v>
      </c>
      <c r="H31" s="6">
        <f t="shared" si="4"/>
        <v>0.77094164001634979</v>
      </c>
      <c r="I31" s="17">
        <f>SUM(I26:I30)</f>
        <v>277310337.89999998</v>
      </c>
      <c r="J31" s="6">
        <f t="shared" si="2"/>
        <v>0.75441197682983308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5218774.97</v>
      </c>
      <c r="F33" s="6">
        <f>E33/D33</f>
        <v>0.5246903620308474</v>
      </c>
      <c r="G33" s="4">
        <f>G8</f>
        <v>5113727.1899999995</v>
      </c>
      <c r="H33" s="6">
        <f>G33/D33</f>
        <v>0.51412896437803057</v>
      </c>
      <c r="I33" s="4">
        <f>I8</f>
        <v>5112222.67</v>
      </c>
      <c r="J33" s="6">
        <f t="shared" si="2"/>
        <v>0.51397770145751376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4630365.6100000003</v>
      </c>
      <c r="F34" s="6">
        <f t="shared" si="5"/>
        <v>0.21790708488472027</v>
      </c>
      <c r="G34" s="4">
        <f>G15</f>
        <v>2741295.7899999996</v>
      </c>
      <c r="H34" s="6">
        <f t="shared" si="4"/>
        <v>0.1290066108636411</v>
      </c>
      <c r="I34" s="4">
        <f>I15</f>
        <v>2620038.04</v>
      </c>
      <c r="J34" s="6">
        <f t="shared" si="2"/>
        <v>0.12330016669752264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6548363.8900000006</v>
      </c>
      <c r="F35" s="6">
        <f t="shared" si="5"/>
        <v>0.585984342165772</v>
      </c>
      <c r="G35" s="4">
        <f>G19</f>
        <v>3854603.4000000004</v>
      </c>
      <c r="H35" s="6">
        <f t="shared" si="4"/>
        <v>0.34493153948091726</v>
      </c>
      <c r="I35" s="4">
        <f>I19</f>
        <v>3601959.1399999997</v>
      </c>
      <c r="J35" s="6">
        <f t="shared" si="2"/>
        <v>0.32232351357017963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6485236.7599999998</v>
      </c>
      <c r="F36" s="6">
        <f t="shared" si="5"/>
        <v>0.62297856455609035</v>
      </c>
      <c r="G36" s="4">
        <f>G24</f>
        <v>5181622.8899999997</v>
      </c>
      <c r="H36" s="6">
        <f t="shared" si="4"/>
        <v>0.49775206512016079</v>
      </c>
      <c r="I36" s="4">
        <f>I24</f>
        <v>5042175.7799999993</v>
      </c>
      <c r="J36" s="6">
        <f t="shared" si="2"/>
        <v>0.48435663120861683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304357609.01000005</v>
      </c>
      <c r="F37" s="6">
        <f t="shared" si="5"/>
        <v>0.82799302476503733</v>
      </c>
      <c r="G37" s="4">
        <f>G31</f>
        <v>283386390.00999993</v>
      </c>
      <c r="H37" s="6">
        <f t="shared" si="4"/>
        <v>0.77094164001634979</v>
      </c>
      <c r="I37" s="4">
        <f>I31</f>
        <v>277310337.89999998</v>
      </c>
      <c r="J37" s="6">
        <f t="shared" si="2"/>
        <v>0.75441197682983308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2020-09-22T12:12:25Z</dcterms:modified>
</cp:coreProperties>
</file>