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<sst xmlns="http://schemas.openxmlformats.org/spreadsheetml/2006/main" count="207" uniqueCount="45">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</sst>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0.11419518336499884</c:v>
                </c:pt>
                <c:pt idx="1">
                  <c:v>2.7004255588885948E-2</c:v>
                </c:pt>
                <c:pt idx="2">
                  <c:v>2.6953093843703882E-2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0.33671904930979507</c:v>
                </c:pt>
                <c:pt idx="1">
                  <c:v>0.25757932217179869</c:v>
                </c:pt>
                <c:pt idx="2">
                  <c:v>0.25378478947421379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0.31000660329881591</c:v>
                </c:pt>
                <c:pt idx="1">
                  <c:v>0.20537522075160569</c:v>
                </c:pt>
                <c:pt idx="2">
                  <c:v>0.19805239643692896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0.25265508316433644</c:v>
                </c:pt>
                <c:pt idx="1">
                  <c:v>0.18417713781604955</c:v>
                </c:pt>
                <c:pt idx="2">
                  <c:v>0.17428809104782095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0.4174681271832279</c:v>
                </c:pt>
                <c:pt idx="1">
                  <c:v>0.225827325541995</c:v>
                </c:pt>
                <c:pt idx="2">
                  <c:v>0.19724923452257001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0.52911058729694771</c:v>
                </c:pt>
                <c:pt idx="1">
                  <c:v>0.30457414523056942</c:v>
                </c:pt>
                <c:pt idx="2">
                  <c:v>0.30284992175304676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0.64246409834182205</c:v>
                </c:pt>
                <c:pt idx="1">
                  <c:v>0.34241775232088001</c:v>
                </c:pt>
                <c:pt idx="2">
                  <c:v>0.34178732725598415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0.7479139033627098</c:v>
                </c:pt>
                <c:pt idx="1">
                  <c:v>0.71511602762392557</c:v>
                </c:pt>
                <c:pt idx="2">
                  <c:v>0.71510073730097712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0.63838433268906558</c:v>
                </c:pt>
                <c:pt idx="1">
                  <c:v>0.38007667467156819</c:v>
                </c:pt>
                <c:pt idx="2">
                  <c:v>0.37137434859636642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0.91021196451939723</c:v>
                </c:pt>
                <c:pt idx="1">
                  <c:v>0.8332707906163821</c:v>
                </c:pt>
                <c:pt idx="2">
                  <c:v>0.82439601091984627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0.85760552519318289</c:v>
                </c:pt>
                <c:pt idx="1">
                  <c:v>0.76098237275476199</c:v>
                </c:pt>
                <c:pt idx="2">
                  <c:v>0.7449669332900225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0.84796323059451373</c:v>
                </c:pt>
                <c:pt idx="1">
                  <c:v>0.79174076948065197</c:v>
                </c:pt>
                <c:pt idx="2">
                  <c:v>0.77297505790152421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0.47646341984448032</c:v>
                </c:pt>
                <c:pt idx="1">
                  <c:v>0.47250302079878947</c:v>
                </c:pt>
                <c:pt idx="2">
                  <c:v>0.47250302079878947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0.44162743571905799</c:v>
                </c:pt>
                <c:pt idx="1">
                  <c:v>0.20884085602308808</c:v>
                </c:pt>
                <c:pt idx="2">
                  <c:v>0.20530067569894547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0.75587216242661437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8.5816011265863454E-2</c:v>
                </c:pt>
                <c:pt idx="1">
                  <c:v>5.4268140141860252E-2</c:v>
                </c:pt>
                <c:pt idx="2">
                  <c:v>5.41936516254551E-2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7.8246322397981169E-2</c:v>
                </c:pt>
                <c:pt idx="2">
                  <c:v>7.7287499230627194E-2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0.52457902716462956</c:v>
                </c:pt>
                <c:pt idx="1">
                  <c:v>0.51283091855436991</c:v>
                </c:pt>
                <c:pt idx="2">
                  <c:v>0.51279099050007093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0.21691842908832712</c:v>
                </c:pt>
                <c:pt idx="1">
                  <c:v>0.12774232060533289</c:v>
                </c:pt>
                <c:pt idx="2">
                  <c:v>0.12311599798317739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0.58579435705528271</c:v>
                </c:pt>
                <c:pt idx="1">
                  <c:v>0.32349829051163487</c:v>
                </c:pt>
                <c:pt idx="2">
                  <c:v>0.32232103392390554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0.61349264575917428</c:v>
                </c:pt>
                <c:pt idx="1">
                  <c:v>0.48802247981949742</c:v>
                </c:pt>
                <c:pt idx="2">
                  <c:v>0.48429118962755979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0.82798036539872799</c:v>
                </c:pt>
                <c:pt idx="1">
                  <c:v>0.77082765228970995</c:v>
                </c:pt>
                <c:pt idx="2">
                  <c:v>0.75415401017044359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483559.67</v>
      </c>
      <c r="F5" s="33">
        <f>E5/D5</f>
        <v>0.26395178493449784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4635008.0999999996</v>
      </c>
      <c r="F7" s="35">
        <f t="shared" si="0"/>
        <v>0.75587216242661437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278063.7</v>
      </c>
      <c r="F13" s="34">
        <f t="shared" si="0"/>
        <v>9.3522526197966055E-2</v>
      </c>
      <c r="G13" s="43">
        <v>175841.31</v>
      </c>
      <c r="H13" s="34">
        <f t="shared" si="1"/>
        <v>5.9141569076293199E-2</v>
      </c>
      <c r="I13" s="27">
        <v>175599.95</v>
      </c>
      <c r="J13" s="39">
        <f t="shared" si="2"/>
        <v>5.906039128529373E-2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278063.7</v>
      </c>
      <c r="F14" s="35">
        <f t="shared" si="0"/>
        <v>8.5816011265863454E-2</v>
      </c>
      <c r="G14" s="44">
        <v>175841.31</v>
      </c>
      <c r="H14" s="35">
        <f t="shared" si="1"/>
        <v>5.4268140141860252E-2</v>
      </c>
      <c r="I14" s="28">
        <v>175599.95</v>
      </c>
      <c r="J14" s="40">
        <f t="shared" si="2"/>
        <v>5.41936516254551E-2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12712.68</v>
      </c>
      <c r="H15" s="34">
        <f t="shared" si="1"/>
        <v>7.8246322397981169E-2</v>
      </c>
      <c r="I15" s="27">
        <v>12556.9</v>
      </c>
      <c r="J15" s="39">
        <f t="shared" si="2"/>
        <v>7.7287499230627194E-2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12712.68</v>
      </c>
      <c r="H16" s="36">
        <f t="shared" si="1"/>
        <v>7.8246322397981169E-2</v>
      </c>
      <c r="I16" s="30">
        <v>12556.9</v>
      </c>
      <c r="J16" s="41">
        <f t="shared" si="2"/>
        <v>7.7287499230627194E-2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523241.52</v>
      </c>
      <c r="F18" s="34">
        <f t="shared" si="0"/>
        <v>5.8489206847791464E-2</v>
      </c>
      <c r="G18" s="43">
        <v>255584.95</v>
      </c>
      <c r="H18" s="34">
        <f t="shared" si="1"/>
        <v>2.8569905935087948E-2</v>
      </c>
      <c r="I18" s="27">
        <v>255078.08</v>
      </c>
      <c r="J18" s="39">
        <f t="shared" si="2"/>
        <v>2.8513246776474269E-2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1131355.32</v>
      </c>
      <c r="F19" s="35">
        <f t="shared" si="0"/>
        <v>0.11419518336499884</v>
      </c>
      <c r="G19" s="44">
        <v>267536.75</v>
      </c>
      <c r="H19" s="35">
        <f t="shared" si="1"/>
        <v>2.7004255588885948E-2</v>
      </c>
      <c r="I19" s="28">
        <v>267029.88</v>
      </c>
      <c r="J19" s="40">
        <f t="shared" si="2"/>
        <v>2.6953093843703882E-2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1018145.78</v>
      </c>
      <c r="F21" s="34">
        <f t="shared" si="0"/>
        <v>0.33691157866801325</v>
      </c>
      <c r="G21" s="43">
        <v>759624.03</v>
      </c>
      <c r="H21" s="34">
        <f t="shared" si="1"/>
        <v>0.25136491862831101</v>
      </c>
      <c r="I21" s="27">
        <v>754205.95</v>
      </c>
      <c r="J21" s="39">
        <f t="shared" si="2"/>
        <v>0.24957203796032887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1171214.92</v>
      </c>
      <c r="F22" s="35">
        <f t="shared" si="0"/>
        <v>0.33671904930979507</v>
      </c>
      <c r="G22" s="44">
        <v>895942.02</v>
      </c>
      <c r="H22" s="35">
        <f t="shared" si="1"/>
        <v>0.25757932217179869</v>
      </c>
      <c r="I22" s="28">
        <v>882743.44</v>
      </c>
      <c r="J22" s="40">
        <f t="shared" si="2"/>
        <v>0.25378478947421379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940388.25</v>
      </c>
      <c r="F24" s="34">
        <f t="shared" si="0"/>
        <v>0.30649709273901793</v>
      </c>
      <c r="G24" s="43">
        <v>652664.57999999996</v>
      </c>
      <c r="H24" s="34">
        <f t="shared" si="1"/>
        <v>0.21272043361210879</v>
      </c>
      <c r="I24" s="27">
        <v>628888.38</v>
      </c>
      <c r="J24" s="39">
        <f t="shared" si="2"/>
        <v>0.20497114901994015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1006548.66</v>
      </c>
      <c r="F25" s="35">
        <f t="shared" si="0"/>
        <v>0.31000660329881591</v>
      </c>
      <c r="G25" s="44">
        <v>666825</v>
      </c>
      <c r="H25" s="35">
        <f t="shared" si="1"/>
        <v>0.20537522075160569</v>
      </c>
      <c r="I25" s="28">
        <v>643048.80000000005</v>
      </c>
      <c r="J25" s="40">
        <f t="shared" si="2"/>
        <v>0.19805239643692896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961427.63</v>
      </c>
      <c r="F27" s="34">
        <f t="shared" si="0"/>
        <v>0.2817879007609872</v>
      </c>
      <c r="G27" s="43">
        <v>700848.71</v>
      </c>
      <c r="H27" s="34">
        <f t="shared" si="1"/>
        <v>0.20541399121423823</v>
      </c>
      <c r="I27" s="27">
        <v>663217.94999999995</v>
      </c>
      <c r="J27" s="39">
        <f t="shared" si="2"/>
        <v>0.19438467134287096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961427.63</v>
      </c>
      <c r="F28" s="35">
        <f t="shared" si="0"/>
        <v>0.25265508316433644</v>
      </c>
      <c r="G28" s="44">
        <v>700848.71</v>
      </c>
      <c r="H28" s="35">
        <f t="shared" si="1"/>
        <v>0.18417713781604955</v>
      </c>
      <c r="I28" s="28">
        <v>663217.94999999995</v>
      </c>
      <c r="J28" s="40">
        <f t="shared" si="2"/>
        <v>0.17428809104782095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286810.88</v>
      </c>
      <c r="F30" s="34">
        <f t="shared" si="0"/>
        <v>0.4141786994877838</v>
      </c>
      <c r="G30" s="43">
        <v>183278.07</v>
      </c>
      <c r="H30" s="34">
        <f t="shared" si="1"/>
        <v>0.26466873459344009</v>
      </c>
      <c r="I30" s="27">
        <v>160084.51999999999</v>
      </c>
      <c r="J30" s="39">
        <f t="shared" si="2"/>
        <v>0.23117532466594751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338810.87</v>
      </c>
      <c r="F31" s="36">
        <f t="shared" si="0"/>
        <v>0.4174681271832279</v>
      </c>
      <c r="G31" s="44">
        <v>183278.07</v>
      </c>
      <c r="H31" s="36">
        <f t="shared" si="1"/>
        <v>0.225827325541995</v>
      </c>
      <c r="I31" s="30">
        <v>160084.51999999999</v>
      </c>
      <c r="J31" s="41">
        <f t="shared" si="2"/>
        <v>0.19724923452257001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2885533.5</v>
      </c>
      <c r="F33" s="34">
        <f t="shared" si="0"/>
        <v>0.53780949780489418</v>
      </c>
      <c r="G33" s="43">
        <v>1691604.53</v>
      </c>
      <c r="H33" s="34">
        <f t="shared" si="1"/>
        <v>0.31528345893880078</v>
      </c>
      <c r="I33" s="27">
        <v>1681971.64</v>
      </c>
      <c r="J33" s="39">
        <f t="shared" si="2"/>
        <v>0.31348806833484144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2956034.5</v>
      </c>
      <c r="F34" s="35">
        <f t="shared" si="0"/>
        <v>0.52911058729694771</v>
      </c>
      <c r="G34" s="44">
        <v>1701594.53</v>
      </c>
      <c r="H34" s="35">
        <f t="shared" si="1"/>
        <v>0.30457414523056942</v>
      </c>
      <c r="I34" s="28">
        <v>1691961.64</v>
      </c>
      <c r="J34" s="40">
        <f t="shared" si="2"/>
        <v>0.30284992175304676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3513492.16</v>
      </c>
      <c r="F36" s="34">
        <f t="shared" si="0"/>
        <v>0.6389070165003311</v>
      </c>
      <c r="G36" s="43">
        <v>1913492.72</v>
      </c>
      <c r="H36" s="34">
        <f t="shared" si="1"/>
        <v>0.3479569240963678</v>
      </c>
      <c r="I36" s="27">
        <v>1909969.79</v>
      </c>
      <c r="J36" s="39">
        <f t="shared" si="2"/>
        <v>0.34731630086650422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3590206.31</v>
      </c>
      <c r="F37" s="36">
        <f t="shared" si="0"/>
        <v>0.64246409834182205</v>
      </c>
      <c r="G37" s="44">
        <v>1913492.72</v>
      </c>
      <c r="H37" s="36">
        <f t="shared" si="1"/>
        <v>0.34241775232088001</v>
      </c>
      <c r="I37" s="30">
        <v>1909969.79</v>
      </c>
      <c r="J37" s="41">
        <f t="shared" si="2"/>
        <v>0.34178732725598415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3467060.31</v>
      </c>
      <c r="F41" s="34">
        <f t="shared" si="0"/>
        <v>0.79113151973333373</v>
      </c>
      <c r="G41" s="43">
        <v>3348970.78</v>
      </c>
      <c r="H41" s="34">
        <f t="shared" si="1"/>
        <v>0.76418524796989418</v>
      </c>
      <c r="I41" s="27">
        <v>3348898.36</v>
      </c>
      <c r="J41" s="39">
        <f t="shared" si="2"/>
        <v>0.76416872280461401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3542366.31</v>
      </c>
      <c r="F42" s="35">
        <f t="shared" si="0"/>
        <v>0.7479139033627098</v>
      </c>
      <c r="G42" s="44">
        <v>3387024.78</v>
      </c>
      <c r="H42" s="35">
        <f t="shared" si="1"/>
        <v>0.71511602762392557</v>
      </c>
      <c r="I42" s="28">
        <v>3386952.36</v>
      </c>
      <c r="J42" s="40">
        <f t="shared" si="2"/>
        <v>0.71510073730097712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2783265.91</v>
      </c>
      <c r="F44" s="34">
        <f t="shared" si="0"/>
        <v>0.68523406521386965</v>
      </c>
      <c r="G44" s="43">
        <v>1690161.66</v>
      </c>
      <c r="H44" s="34">
        <f t="shared" si="1"/>
        <v>0.41611415603133012</v>
      </c>
      <c r="I44" s="27">
        <v>1651559.12</v>
      </c>
      <c r="J44" s="39">
        <f t="shared" si="2"/>
        <v>0.40661029392575759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2844121.58</v>
      </c>
      <c r="F45" s="36">
        <f t="shared" si="0"/>
        <v>0.63838433268906558</v>
      </c>
      <c r="G45" s="44">
        <v>1693312.66</v>
      </c>
      <c r="H45" s="36">
        <f t="shared" si="1"/>
        <v>0.38007667467156819</v>
      </c>
      <c r="I45" s="30">
        <v>1654542.17</v>
      </c>
      <c r="J45" s="41">
        <f t="shared" si="2"/>
        <v>0.37137434859636642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149519.76</v>
      </c>
      <c r="J46" s="38">
        <f t="shared" si="2"/>
        <v>0.12668600173354719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22639423.699999999</v>
      </c>
      <c r="F47" s="34">
        <f t="shared" si="0"/>
        <v>0.9479112720740408</v>
      </c>
      <c r="G47" s="43">
        <v>20735264.280000001</v>
      </c>
      <c r="H47" s="34">
        <f t="shared" si="1"/>
        <v>0.86818423476239903</v>
      </c>
      <c r="I47" s="27">
        <v>20512913.5</v>
      </c>
      <c r="J47" s="39">
        <f t="shared" si="2"/>
        <v>0.85887442133651859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22813300.550000001</v>
      </c>
      <c r="F48" s="35">
        <f t="shared" si="0"/>
        <v>0.91021196451939723</v>
      </c>
      <c r="G48" s="44">
        <v>20884868.280000001</v>
      </c>
      <c r="H48" s="35">
        <f t="shared" si="1"/>
        <v>0.8332707906163821</v>
      </c>
      <c r="I48" s="28">
        <v>20662433.260000002</v>
      </c>
      <c r="J48" s="40">
        <f t="shared" si="2"/>
        <v>0.82439601091984627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19896249.219999999</v>
      </c>
      <c r="F49" s="34">
        <f t="shared" si="0"/>
        <v>0.85760552519318289</v>
      </c>
      <c r="G49" s="43">
        <v>17654614.5</v>
      </c>
      <c r="H49" s="34">
        <f t="shared" si="1"/>
        <v>0.76098237275476199</v>
      </c>
      <c r="I49" s="27">
        <v>17283060.02</v>
      </c>
      <c r="J49" s="39">
        <f t="shared" si="2"/>
        <v>0.7449669332900225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19896249.219999999</v>
      </c>
      <c r="F50" s="35">
        <f t="shared" si="0"/>
        <v>0.85760552519318289</v>
      </c>
      <c r="G50" s="44">
        <v>17654614.5</v>
      </c>
      <c r="H50" s="35">
        <f t="shared" si="1"/>
        <v>0.76098237275476199</v>
      </c>
      <c r="I50" s="28">
        <v>17283060.02</v>
      </c>
      <c r="J50" s="40">
        <f t="shared" si="2"/>
        <v>0.7449669332900225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249992457.90000001</v>
      </c>
      <c r="F51" s="34">
        <f t="shared" si="0"/>
        <v>0.84796323059451373</v>
      </c>
      <c r="G51" s="43">
        <v>233417221.22</v>
      </c>
      <c r="H51" s="34">
        <f t="shared" si="1"/>
        <v>0.79174076948065197</v>
      </c>
      <c r="I51" s="27">
        <v>227884804.02000001</v>
      </c>
      <c r="J51" s="39">
        <f t="shared" si="2"/>
        <v>0.77297505790152421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249992457.90000001</v>
      </c>
      <c r="F52" s="35">
        <f t="shared" si="0"/>
        <v>0.84796323059451373</v>
      </c>
      <c r="G52" s="44">
        <v>233417221.22</v>
      </c>
      <c r="H52" s="35">
        <f t="shared" si="1"/>
        <v>0.79174076948065197</v>
      </c>
      <c r="I52" s="28">
        <v>227884804.02000001</v>
      </c>
      <c r="J52" s="40">
        <f t="shared" si="2"/>
        <v>0.77297505790152421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11330363.970000001</v>
      </c>
      <c r="F53" s="34">
        <f t="shared" si="0"/>
        <v>0.47646341984448032</v>
      </c>
      <c r="G53" s="43">
        <v>11236185.15</v>
      </c>
      <c r="H53" s="34">
        <f t="shared" si="1"/>
        <v>0.47250302079878947</v>
      </c>
      <c r="I53" s="27">
        <v>11236185.15</v>
      </c>
      <c r="J53" s="39">
        <f t="shared" si="2"/>
        <v>0.47250302079878947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11330363.970000001</v>
      </c>
      <c r="F54" s="35">
        <f t="shared" si="0"/>
        <v>0.47646341984448032</v>
      </c>
      <c r="G54" s="44">
        <v>11236185.15</v>
      </c>
      <c r="H54" s="35">
        <f t="shared" si="1"/>
        <v>0.47250302079878947</v>
      </c>
      <c r="I54" s="28">
        <v>11236185.15</v>
      </c>
      <c r="J54" s="40">
        <f t="shared" si="2"/>
        <v>0.47250302079878947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320583.98</v>
      </c>
      <c r="F55" s="34">
        <f t="shared" si="0"/>
        <v>0.44162743571905799</v>
      </c>
      <c r="G55" s="43">
        <v>151600.71</v>
      </c>
      <c r="H55" s="34">
        <f t="shared" si="1"/>
        <v>0.20884085602308808</v>
      </c>
      <c r="I55" s="27">
        <v>149030.84</v>
      </c>
      <c r="J55" s="39">
        <f t="shared" si="2"/>
        <v>0.20530067569894547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320583.98</v>
      </c>
      <c r="F56" s="36">
        <f t="shared" si="0"/>
        <v>0.44162743571905799</v>
      </c>
      <c r="G56" s="44">
        <v>151600.71</v>
      </c>
      <c r="H56" s="36">
        <f t="shared" si="1"/>
        <v>0.20884085602308808</v>
      </c>
      <c r="I56" s="30">
        <v>149030.84</v>
      </c>
      <c r="J56" s="41">
        <f t="shared" si="2"/>
        <v>0.20530067569894547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327112709.31000006</v>
      </c>
      <c r="F57" s="37">
        <f t="shared" si="0"/>
        <v>0.7781627176601712</v>
      </c>
      <c r="G57" s="31">
        <v>299855161.41999996</v>
      </c>
      <c r="H57" s="37">
        <f t="shared" si="1"/>
        <v>0.71332021249558719</v>
      </c>
      <c r="I57" s="31">
        <v>293575483.01999998</v>
      </c>
      <c r="J57" s="42">
        <f t="shared" si="2"/>
        <v>0.69838159509951137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4635008.0999999996</v>
      </c>
      <c r="F3" s="6">
        <f t="shared" ref="F3:F8" si="0">E3/D3</f>
        <v>0.75587216242661437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278063.7</v>
      </c>
      <c r="F6" s="6">
        <f t="shared" si="0"/>
        <v>8.5816011265863454E-2</v>
      </c>
      <c r="G6" s="4">
        <f>'Execução - LOA 2020'!G14</f>
        <v>175841.31</v>
      </c>
      <c r="H6" s="6">
        <f t="shared" si="1"/>
        <v>5.4268140141860252E-2</v>
      </c>
      <c r="I6" s="4">
        <f>'Execução - LOA 2020'!I14</f>
        <v>175599.95</v>
      </c>
      <c r="J6" s="6">
        <f t="shared" si="2"/>
        <v>5.41936516254551E-2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12712.68</v>
      </c>
      <c r="H7" s="6">
        <f t="shared" si="1"/>
        <v>7.8246322397981169E-2</v>
      </c>
      <c r="I7" s="4">
        <f>'Execução - LOA 2020'!I16</f>
        <v>12556.9</v>
      </c>
      <c r="J7" s="6">
        <f t="shared" si="2"/>
        <v>7.7287499230627194E-2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5217667.59</v>
      </c>
      <c r="F8" s="6">
        <f t="shared" si="0"/>
        <v>0.52457902716462956</v>
      </c>
      <c r="G8" s="17">
        <f>SUM(G3:G7)</f>
        <v>5100816.3199999994</v>
      </c>
      <c r="H8" s="6">
        <f t="shared" si="1"/>
        <v>0.51283091855436991</v>
      </c>
      <c r="I8" s="17">
        <f>SUM(I3:I7)</f>
        <v>5100419.1800000006</v>
      </c>
      <c r="J8" s="6">
        <f t="shared" si="2"/>
        <v>0.51279099050007093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1131355.32</v>
      </c>
      <c r="F10" s="6">
        <f t="shared" ref="F10:F15" si="3">E10/D10</f>
        <v>0.11419518336499884</v>
      </c>
      <c r="G10" s="4">
        <f>'Execução - LOA 2020'!G19</f>
        <v>267536.75</v>
      </c>
      <c r="H10" s="6">
        <f>G10/D10</f>
        <v>2.7004255588885948E-2</v>
      </c>
      <c r="I10" s="4">
        <f>'Execução - LOA 2020'!I19</f>
        <v>267029.88</v>
      </c>
      <c r="J10" s="6">
        <f t="shared" si="2"/>
        <v>2.6953093843703882E-2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1171214.92</v>
      </c>
      <c r="F11" s="6">
        <f t="shared" si="3"/>
        <v>0.33671904930979507</v>
      </c>
      <c r="G11" s="4">
        <f>'Execução - LOA 2020'!G22</f>
        <v>895942.02</v>
      </c>
      <c r="H11" s="6">
        <f t="shared" ref="H11:H37" si="4">G11/D11</f>
        <v>0.25757932217179869</v>
      </c>
      <c r="I11" s="4">
        <f>'Execução - LOA 2020'!I22</f>
        <v>882743.44</v>
      </c>
      <c r="J11" s="6">
        <f t="shared" si="2"/>
        <v>0.25378478947421379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1006548.66</v>
      </c>
      <c r="F12" s="6">
        <f t="shared" si="3"/>
        <v>0.31000660329881591</v>
      </c>
      <c r="G12" s="4">
        <f>'Execução - LOA 2020'!G25</f>
        <v>666825</v>
      </c>
      <c r="H12" s="6">
        <f t="shared" si="4"/>
        <v>0.20537522075160569</v>
      </c>
      <c r="I12" s="4">
        <f>'Execução - LOA 2020'!I25</f>
        <v>643048.80000000005</v>
      </c>
      <c r="J12" s="6">
        <f t="shared" si="2"/>
        <v>0.19805239643692896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961427.63</v>
      </c>
      <c r="F13" s="6">
        <f t="shared" si="3"/>
        <v>0.25265508316433644</v>
      </c>
      <c r="G13" s="4">
        <f>'Execução - LOA 2020'!G28</f>
        <v>700848.71</v>
      </c>
      <c r="H13" s="6">
        <f t="shared" si="4"/>
        <v>0.18417713781604955</v>
      </c>
      <c r="I13" s="4">
        <f>'Execução - LOA 2020'!I28</f>
        <v>663217.94999999995</v>
      </c>
      <c r="J13" s="6">
        <f t="shared" si="2"/>
        <v>0.17428809104782095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338810.87</v>
      </c>
      <c r="F14" s="6">
        <f t="shared" si="3"/>
        <v>0.4174681271832279</v>
      </c>
      <c r="G14" s="4">
        <f>'Execução - LOA 2020'!G31</f>
        <v>183278.07</v>
      </c>
      <c r="H14" s="6">
        <f t="shared" si="4"/>
        <v>0.225827325541995</v>
      </c>
      <c r="I14" s="4">
        <f>'Execução - LOA 2020'!I31</f>
        <v>160084.51999999999</v>
      </c>
      <c r="J14" s="6">
        <f t="shared" si="2"/>
        <v>0.19724923452257001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4609357.4000000004</v>
      </c>
      <c r="F15" s="6">
        <f t="shared" si="3"/>
        <v>0.21691842908832712</v>
      </c>
      <c r="G15" s="4">
        <f>SUM(G10:G14)</f>
        <v>2714430.55</v>
      </c>
      <c r="H15" s="6">
        <f t="shared" si="4"/>
        <v>0.12774232060533289</v>
      </c>
      <c r="I15" s="4">
        <f>SUM(I10:I14)</f>
        <v>2616124.59</v>
      </c>
      <c r="J15" s="6">
        <f t="shared" si="2"/>
        <v>0.12311599798317739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2956034.5</v>
      </c>
      <c r="F17" s="6">
        <f t="shared" ref="F17:F37" si="5">E17/D17</f>
        <v>0.52911058729694771</v>
      </c>
      <c r="G17" s="4">
        <f>'Execução - LOA 2020'!G34</f>
        <v>1701594.53</v>
      </c>
      <c r="H17" s="6">
        <f t="shared" si="4"/>
        <v>0.30457414523056942</v>
      </c>
      <c r="I17" s="4">
        <f>'Execução - LOA 2020'!I34</f>
        <v>1691961.64</v>
      </c>
      <c r="J17" s="6">
        <f t="shared" si="2"/>
        <v>0.30284992175304676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3590206.31</v>
      </c>
      <c r="F18" s="6">
        <f t="shared" si="5"/>
        <v>0.64246409834182205</v>
      </c>
      <c r="G18" s="4">
        <f>'Execução - LOA 2020'!G37</f>
        <v>1913492.72</v>
      </c>
      <c r="H18" s="6">
        <f t="shared" si="4"/>
        <v>0.34241775232088001</v>
      </c>
      <c r="I18" s="4">
        <f>'Execução - LOA 2020'!I37</f>
        <v>1909969.79</v>
      </c>
      <c r="J18" s="6">
        <f t="shared" si="2"/>
        <v>0.34178732725598415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6546240.8100000005</v>
      </c>
      <c r="F19" s="6">
        <f>E19/D19</f>
        <v>0.58579435705528271</v>
      </c>
      <c r="G19" s="4">
        <f>SUM(G17:G18)</f>
        <v>3615087.25</v>
      </c>
      <c r="H19" s="6">
        <f t="shared" si="4"/>
        <v>0.32349829051163487</v>
      </c>
      <c r="I19" s="4">
        <f>SUM(I17:I18)</f>
        <v>3601931.4299999997</v>
      </c>
      <c r="J19" s="6">
        <f t="shared" si="2"/>
        <v>0.32232103392390554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3542366.31</v>
      </c>
      <c r="F22" s="6">
        <f t="shared" si="5"/>
        <v>0.7479139033627098</v>
      </c>
      <c r="G22" s="4">
        <f>'Execução - LOA 2020'!G42</f>
        <v>3387024.78</v>
      </c>
      <c r="H22" s="6">
        <f t="shared" si="4"/>
        <v>0.71511602762392557</v>
      </c>
      <c r="I22" s="4">
        <f>'Execução - LOA 2020'!I42</f>
        <v>3386952.36</v>
      </c>
      <c r="J22" s="6">
        <f t="shared" si="2"/>
        <v>0.71510073730097712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2844121.58</v>
      </c>
      <c r="F23" s="6">
        <f t="shared" si="5"/>
        <v>0.63838433268906558</v>
      </c>
      <c r="G23" s="4">
        <f>'Execução - LOA 2020'!G45</f>
        <v>1693312.66</v>
      </c>
      <c r="H23" s="6">
        <f t="shared" si="4"/>
        <v>0.38007667467156819</v>
      </c>
      <c r="I23" s="4">
        <f>'Execução - LOA 2020'!I45</f>
        <v>1654542.17</v>
      </c>
      <c r="J23" s="6">
        <f t="shared" si="2"/>
        <v>0.37137434859636642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6386487.8900000006</v>
      </c>
      <c r="F24" s="6">
        <f t="shared" si="5"/>
        <v>0.61349264575917428</v>
      </c>
      <c r="G24" s="4">
        <f>SUM(G21:G23)</f>
        <v>5080337.4399999995</v>
      </c>
      <c r="H24" s="6">
        <f t="shared" si="4"/>
        <v>0.48802247981949742</v>
      </c>
      <c r="I24" s="4">
        <f>SUM(I21:I23)</f>
        <v>5041494.5299999993</v>
      </c>
      <c r="J24" s="6">
        <f t="shared" si="2"/>
        <v>0.48429118962755979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22813300.550000001</v>
      </c>
      <c r="F26" s="6">
        <f t="shared" si="5"/>
        <v>0.91021196451939723</v>
      </c>
      <c r="G26" s="4">
        <f>'Execução - LOA 2020'!G48</f>
        <v>20884868.280000001</v>
      </c>
      <c r="H26" s="6">
        <f t="shared" si="4"/>
        <v>0.8332707906163821</v>
      </c>
      <c r="I26" s="4">
        <f>'Execução - LOA 2020'!I48</f>
        <v>20662433.260000002</v>
      </c>
      <c r="J26" s="6">
        <f t="shared" si="2"/>
        <v>0.82439601091984627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19896249.219999999</v>
      </c>
      <c r="F27" s="6">
        <f t="shared" si="5"/>
        <v>0.85760552519318289</v>
      </c>
      <c r="G27" s="4">
        <f>'Execução - LOA 2020'!G50</f>
        <v>17654614.5</v>
      </c>
      <c r="H27" s="6">
        <f t="shared" si="4"/>
        <v>0.76098237275476199</v>
      </c>
      <c r="I27" s="4">
        <f>'Execução - LOA 2020'!I50</f>
        <v>17283060.02</v>
      </c>
      <c r="J27" s="6">
        <f t="shared" si="2"/>
        <v>0.7449669332900225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249992457.90000001</v>
      </c>
      <c r="F28" s="6">
        <f t="shared" si="5"/>
        <v>0.84796323059451373</v>
      </c>
      <c r="G28" s="4">
        <f>'Execução - LOA 2020'!G52</f>
        <v>233417221.22</v>
      </c>
      <c r="H28" s="6">
        <f t="shared" si="4"/>
        <v>0.79174076948065197</v>
      </c>
      <c r="I28" s="4">
        <f>'Execução - LOA 2020'!I52</f>
        <v>227884804.02000001</v>
      </c>
      <c r="J28" s="6">
        <f t="shared" si="2"/>
        <v>0.77297505790152421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11330363.970000001</v>
      </c>
      <c r="F29" s="6">
        <f t="shared" si="5"/>
        <v>0.47646341984448032</v>
      </c>
      <c r="G29" s="4">
        <f>'Execução - LOA 2020'!G54</f>
        <v>11236185.15</v>
      </c>
      <c r="H29" s="6">
        <f t="shared" si="4"/>
        <v>0.47250302079878947</v>
      </c>
      <c r="I29" s="4">
        <f>'Execução - LOA 2020'!I54</f>
        <v>11236185.15</v>
      </c>
      <c r="J29" s="6">
        <f t="shared" si="2"/>
        <v>0.47250302079878947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320583.98</v>
      </c>
      <c r="F30" s="6">
        <f t="shared" si="5"/>
        <v>0.44162743571905799</v>
      </c>
      <c r="G30" s="4">
        <f>'Execução - LOA 2020'!G56</f>
        <v>151600.71</v>
      </c>
      <c r="H30" s="6">
        <f t="shared" si="4"/>
        <v>0.20884085602308808</v>
      </c>
      <c r="I30" s="4">
        <f>'Execução - LOA 2020'!I56</f>
        <v>149030.84</v>
      </c>
      <c r="J30" s="6">
        <f t="shared" si="2"/>
        <v>0.20530067569894547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304352955.62000006</v>
      </c>
      <c r="F31" s="6">
        <f t="shared" si="5"/>
        <v>0.82798036539872799</v>
      </c>
      <c r="G31" s="17">
        <f>SUM(G26:G30)</f>
        <v>283344489.85999995</v>
      </c>
      <c r="H31" s="6">
        <f t="shared" si="4"/>
        <v>0.77082765228970995</v>
      </c>
      <c r="I31" s="17">
        <f>SUM(I26:I30)</f>
        <v>277215513.28999996</v>
      </c>
      <c r="J31" s="6">
        <f t="shared" si="2"/>
        <v>0.75415401017044359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5217667.59</v>
      </c>
      <c r="F33" s="6">
        <f>E33/D33</f>
        <v>0.52457902716462956</v>
      </c>
      <c r="G33" s="4">
        <f>G8</f>
        <v>5100816.3199999994</v>
      </c>
      <c r="H33" s="6">
        <f>G33/D33</f>
        <v>0.51283091855436991</v>
      </c>
      <c r="I33" s="4">
        <f>I8</f>
        <v>5100419.1800000006</v>
      </c>
      <c r="J33" s="6">
        <f t="shared" si="2"/>
        <v>0.51279099050007093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4609357.4000000004</v>
      </c>
      <c r="F34" s="6">
        <f t="shared" si="5"/>
        <v>0.21691842908832712</v>
      </c>
      <c r="G34" s="4">
        <f>G15</f>
        <v>2714430.55</v>
      </c>
      <c r="H34" s="6">
        <f t="shared" si="4"/>
        <v>0.12774232060533289</v>
      </c>
      <c r="I34" s="4">
        <f>I15</f>
        <v>2616124.59</v>
      </c>
      <c r="J34" s="6">
        <f t="shared" si="2"/>
        <v>0.12311599798317739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6546240.8100000005</v>
      </c>
      <c r="F35" s="6">
        <f t="shared" si="5"/>
        <v>0.58579435705528271</v>
      </c>
      <c r="G35" s="4">
        <f>G19</f>
        <v>3615087.25</v>
      </c>
      <c r="H35" s="6">
        <f t="shared" si="4"/>
        <v>0.32349829051163487</v>
      </c>
      <c r="I35" s="4">
        <f>I19</f>
        <v>3601931.4299999997</v>
      </c>
      <c r="J35" s="6">
        <f t="shared" si="2"/>
        <v>0.32232103392390554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6386487.8900000006</v>
      </c>
      <c r="F36" s="6">
        <f t="shared" si="5"/>
        <v>0.61349264575917428</v>
      </c>
      <c r="G36" s="4">
        <f>G24</f>
        <v>5080337.4399999995</v>
      </c>
      <c r="H36" s="6">
        <f t="shared" si="4"/>
        <v>0.48802247981949742</v>
      </c>
      <c r="I36" s="4">
        <f>I24</f>
        <v>5041494.5299999993</v>
      </c>
      <c r="J36" s="6">
        <f t="shared" si="2"/>
        <v>0.48429118962755979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304352955.62000006</v>
      </c>
      <c r="F37" s="6">
        <f t="shared" si="5"/>
        <v>0.82798036539872799</v>
      </c>
      <c r="G37" s="4">
        <f>G31</f>
        <v>283344489.85999995</v>
      </c>
      <c r="H37" s="6">
        <f t="shared" si="4"/>
        <v>0.77082765228970995</v>
      </c>
      <c r="I37" s="4">
        <f>I31</f>
        <v>277215513.28999996</v>
      </c>
      <c r="J37" s="6">
        <f t="shared" si="2"/>
        <v>0.75415401017044359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2020-09-21T12:35:24Z</dcterms:modified>
</cp:coreProperties>
</file>