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15105" windowHeight="12300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H5" i="1"/>
  <c r="J5" i="1"/>
  <c r="F6" i="1"/>
  <c r="H6" i="1"/>
  <c r="J6" i="1"/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<sst xmlns="http://schemas.openxmlformats.org/spreadsheetml/2006/main" count="207" uniqueCount="45">
  <si>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</si>
  <si>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</si>
  <si>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</si>
  <si>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</si>
  <si>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</si>
  <si>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</si>
  <si>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</si>
  <si>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</si>
  <si>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</si>
  <si>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</si>
  <si>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</si>
  <si>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</si>
  <si>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</si>
  <si>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</si>
  <si>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</si>
  <si>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</si>
  <si>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</si>
  <si>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</si>
  <si>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</si>
  <si>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</si>
  <si>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</si>
  <si>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</si>
  <si>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</si>
  <si>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</si>
  <si>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</si>
  <si>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</si>
  <si>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</si>
  <si>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</si>
  <si>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</si>
  <si>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</si>
  <si>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</si>
  <si>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</si>
  <si>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</si>
  <si>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</si>
  <si>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</si>
  <si>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</si>
  <si>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</si>
  <si>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</si>
  <si>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</si>
  <si>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</si>
  <si>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</si>
  <si>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</si>
  <si>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</si>
  <si>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</si>
  <si>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Set/20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</si>
</sst>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0.11299436864496726</c:v>
                </c:pt>
                <c:pt idx="1">
                  <c:v>2.6990732100379049E-2</c:v>
                </c:pt>
                <c:pt idx="2">
                  <c:v>2.682272511314238E-2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0.33755623628107284</c:v>
                </c:pt>
                <c:pt idx="1">
                  <c:v>0.25618623960164616</c:v>
                </c:pt>
                <c:pt idx="2">
                  <c:v>0.25239170690406132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0.31101126256674905</c:v>
                </c:pt>
                <c:pt idx="1">
                  <c:v>0.20388283210065597</c:v>
                </c:pt>
                <c:pt idx="2">
                  <c:v>0.19373582862468439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0.25271184614499209</c:v>
                </c:pt>
                <c:pt idx="1">
                  <c:v>0.18217719142553129</c:v>
                </c:pt>
                <c:pt idx="2">
                  <c:v>0.17376814740084678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0.4174681271832279</c:v>
                </c:pt>
                <c:pt idx="1">
                  <c:v>0.225827325541995</c:v>
                </c:pt>
                <c:pt idx="2">
                  <c:v>0.1968639390821664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0.50937049999471973</c:v>
                </c:pt>
                <c:pt idx="1">
                  <c:v>0.30322376194310907</c:v>
                </c:pt>
                <c:pt idx="2">
                  <c:v>0.30171345523617371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0.62042051422090405</c:v>
                </c:pt>
                <c:pt idx="1">
                  <c:v>0.34277967503563772</c:v>
                </c:pt>
                <c:pt idx="2">
                  <c:v>0.33564453877844352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0.7479139033627098</c:v>
                </c:pt>
                <c:pt idx="1">
                  <c:v>0.71509280288594812</c:v>
                </c:pt>
                <c:pt idx="2">
                  <c:v>0.71305189314340278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0.63742718094661344</c:v>
                </c:pt>
                <c:pt idx="1">
                  <c:v>0.37662595756362194</c:v>
                </c:pt>
                <c:pt idx="2">
                  <c:v>0.36386648641235486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0.90822743532554995</c:v>
                </c:pt>
                <c:pt idx="1">
                  <c:v>0.83114829229480391</c:v>
                </c:pt>
                <c:pt idx="2">
                  <c:v>0.82118339043245892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0.85574446649638913</c:v>
                </c:pt>
                <c:pt idx="1">
                  <c:v>0.75338354116299788</c:v>
                </c:pt>
                <c:pt idx="2">
                  <c:v>0.73877126616093747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0.84796323059451373</c:v>
                </c:pt>
                <c:pt idx="1">
                  <c:v>0.79172884675794031</c:v>
                </c:pt>
                <c:pt idx="2">
                  <c:v>0.77297505790152421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0.47646341984448032</c:v>
                </c:pt>
                <c:pt idx="1">
                  <c:v>0.47244403879305308</c:v>
                </c:pt>
                <c:pt idx="2">
                  <c:v>0.47187177961234367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0.43904231211643241</c:v>
                </c:pt>
                <c:pt idx="1">
                  <c:v>0.20625573242046247</c:v>
                </c:pt>
                <c:pt idx="2">
                  <c:v>0.20530067569894547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0.75394726190476191</c:v>
                </c:pt>
                <c:pt idx="1">
                  <c:v>0.75394726190476191</c:v>
                </c:pt>
                <c:pt idx="2">
                  <c:v>0.75394726190476191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0.61065027270052208</c:v>
                </c:pt>
                <c:pt idx="1">
                  <c:v>0.61065027270052208</c:v>
                </c:pt>
                <c:pt idx="2">
                  <c:v>0.61065027270052208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8.5816011265863454E-2</c:v>
                </c:pt>
                <c:pt idx="1">
                  <c:v>5.4268140141860252E-2</c:v>
                </c:pt>
                <c:pt idx="2">
                  <c:v>5.41936516254551E-2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7.8246322397981169E-2</c:v>
                </c:pt>
                <c:pt idx="1">
                  <c:v>7.8246322397981169E-2</c:v>
                </c:pt>
                <c:pt idx="2">
                  <c:v>7.7287499230627194E-2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0.52339231620718674</c:v>
                </c:pt>
                <c:pt idx="1">
                  <c:v>0.51283091855436991</c:v>
                </c:pt>
                <c:pt idx="2">
                  <c:v>0.51279099050007093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0.21665927990171518</c:v>
                </c:pt>
                <c:pt idx="1">
                  <c:v>0.12692179673406129</c:v>
                </c:pt>
                <c:pt idx="2">
                  <c:v>0.12205978691216911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0.56490237880493932</c:v>
                </c:pt>
                <c:pt idx="1">
                  <c:v>0.32300416618158007</c:v>
                </c:pt>
                <c:pt idx="2">
                  <c:v>0.31868109663900102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0.61308301364220408</c:v>
                </c:pt>
                <c:pt idx="1">
                  <c:v>0.48653511011668721</c:v>
                </c:pt>
                <c:pt idx="2">
                  <c:v>0.48014587444745688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0.82772248636538925</c:v>
                </c:pt>
                <c:pt idx="1">
                  <c:v>0.77018485353377686</c:v>
                </c:pt>
                <c:pt idx="2">
                  <c:v>0.75350308743765892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7109375" customWidth="1"/>
    <col min="4" max="5" width="14.7109375" customWidth="1"/>
    <col min="6" max="6" width="12.7109375" style="32" customWidth="1"/>
    <col min="7" max="7" width="14.7109375" customWidth="1"/>
    <col min="8" max="8" width="12.7109375" style="32" customWidth="1"/>
    <col min="9" max="9" width="14.7109375" customWidth="1"/>
    <col min="10" max="10" width="12.7109375" style="32" customWidth="1"/>
  </cols>
  <sheetData>
    <row r="1" spans="1:10" ht="22.5" x14ac:dyDescent="0.2">
      <c r="B1" s="1"/>
      <c r="C1" s="1" t="s">
        <v>44</v>
      </c>
    </row>
    <row r="2" spans="1:10" ht="13.5" thickBot="1" x14ac:dyDescent="0.25"/>
    <row r="3" spans="1:10" ht="45" customHeight="1" x14ac:dyDescent="0.2">
      <c r="A3" s="47" t="s">
        <v>32</v>
      </c>
      <c r="B3" s="49" t="s">
        <v>36</v>
      </c>
      <c r="C3" s="47" t="s">
        <v>43</v>
      </c>
      <c r="D3" s="56" t="s">
        <v>0</v>
      </c>
      <c r="E3" s="56" t="s">
        <v>33</v>
      </c>
      <c r="F3" s="45" t="s">
        <v>40</v>
      </c>
      <c r="G3" s="56" t="s">
        <v>34</v>
      </c>
      <c r="H3" s="61" t="s">
        <v>39</v>
      </c>
      <c r="I3" s="58" t="s">
        <v>35</v>
      </c>
      <c r="J3" s="45" t="s">
        <v>42</v>
      </c>
    </row>
    <row r="4" spans="1:10" ht="13.5" thickBot="1" x14ac:dyDescent="0.25">
      <c r="A4" s="48"/>
      <c r="B4" s="50"/>
      <c r="C4" s="50"/>
      <c r="D4" s="57"/>
      <c r="E4" s="57"/>
      <c r="F4" s="46"/>
      <c r="G4" s="57"/>
      <c r="H4" s="46"/>
      <c r="I4" s="59"/>
      <c r="J4" s="46"/>
    </row>
    <row r="5" spans="1:10" ht="22.5" x14ac:dyDescent="0.2">
      <c r="A5" s="53" t="s">
        <v>2</v>
      </c>
      <c r="B5" s="60" t="s">
        <v>3</v>
      </c>
      <c r="C5" s="26" t="s">
        <v>4</v>
      </c>
      <c r="D5" s="43">
        <v>1832000</v>
      </c>
      <c r="E5" s="43">
        <v>481927.67</v>
      </c>
      <c r="F5" s="33">
        <f>E5/D5</f>
        <v>0.26306095524017464</v>
      </c>
      <c r="G5" s="43">
        <v>481927.67</v>
      </c>
      <c r="H5" s="33">
        <f>G5/D5</f>
        <v>0.26306095524017464</v>
      </c>
      <c r="I5" s="29">
        <v>481927.67</v>
      </c>
      <c r="J5" s="38">
        <f>I5/D5</f>
        <v>0.26306095524017464</v>
      </c>
    </row>
    <row r="6" spans="1:10" ht="22.5" x14ac:dyDescent="0.2">
      <c r="A6" s="54"/>
      <c r="B6" s="51"/>
      <c r="C6" s="25" t="s">
        <v>5</v>
      </c>
      <c r="D6" s="43">
        <v>4300000</v>
      </c>
      <c r="E6" s="43">
        <v>4141276.94</v>
      </c>
      <c r="F6" s="34">
        <f t="shared" ref="F6:F57" si="0">E6/D6</f>
        <v>0.96308766046511629</v>
      </c>
      <c r="G6" s="43">
        <v>4141276.94</v>
      </c>
      <c r="H6" s="34">
        <f t="shared" ref="H6:H57" si="1">G6/D6</f>
        <v>0.96308766046511629</v>
      </c>
      <c r="I6" s="27">
        <v>4141276.94</v>
      </c>
      <c r="J6" s="39">
        <f t="shared" ref="J6:J57" si="2">I6/D6</f>
        <v>0.96308766046511629</v>
      </c>
    </row>
    <row r="7" spans="1:10" ht="13.5" customHeight="1" x14ac:dyDescent="0.2">
      <c r="A7" s="54"/>
      <c r="B7" s="51"/>
      <c r="C7" s="15" t="s">
        <v>6</v>
      </c>
      <c r="D7" s="44">
        <v>6132000</v>
      </c>
      <c r="E7" s="44">
        <v>4623204.6100000003</v>
      </c>
      <c r="F7" s="35">
        <f t="shared" si="0"/>
        <v>0.75394726190476191</v>
      </c>
      <c r="G7" s="44">
        <v>4623204.6100000003</v>
      </c>
      <c r="H7" s="35">
        <f t="shared" si="1"/>
        <v>0.75394726190476191</v>
      </c>
      <c r="I7" s="28">
        <v>4623204.6100000003</v>
      </c>
      <c r="J7" s="40">
        <f t="shared" si="2"/>
        <v>0.75394726190476191</v>
      </c>
    </row>
    <row r="8" spans="1:10" ht="22.5" customHeight="1" x14ac:dyDescent="0.2">
      <c r="A8" s="54"/>
      <c r="B8" s="51" t="s">
        <v>7</v>
      </c>
      <c r="C8" s="25" t="s">
        <v>4</v>
      </c>
      <c r="D8" s="43">
        <v>119427</v>
      </c>
      <c r="E8" s="43">
        <v>113413.24</v>
      </c>
      <c r="F8" s="34">
        <f t="shared" si="0"/>
        <v>0.94964488767196698</v>
      </c>
      <c r="G8" s="43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">
      <c r="A9" s="54"/>
      <c r="B9" s="51"/>
      <c r="C9" s="15" t="s">
        <v>6</v>
      </c>
      <c r="D9" s="44">
        <v>119427</v>
      </c>
      <c r="E9" s="44">
        <v>113413.24</v>
      </c>
      <c r="F9" s="35">
        <f t="shared" si="0"/>
        <v>0.94964488767196698</v>
      </c>
      <c r="G9" s="44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">
      <c r="A10" s="54"/>
      <c r="B10" s="51" t="s">
        <v>8</v>
      </c>
      <c r="C10" s="25" t="s">
        <v>4</v>
      </c>
      <c r="D10" s="43">
        <v>292262</v>
      </c>
      <c r="E10" s="43">
        <v>178469.87</v>
      </c>
      <c r="F10" s="34">
        <f t="shared" si="0"/>
        <v>0.61065027270052208</v>
      </c>
      <c r="G10" s="43">
        <v>178469.87</v>
      </c>
      <c r="H10" s="34">
        <f t="shared" si="1"/>
        <v>0.61065027270052208</v>
      </c>
      <c r="I10" s="27">
        <v>178469.87</v>
      </c>
      <c r="J10" s="39">
        <f t="shared" si="2"/>
        <v>0.61065027270052208</v>
      </c>
    </row>
    <row r="11" spans="1:10" ht="13.5" customHeight="1" x14ac:dyDescent="0.2">
      <c r="A11" s="54"/>
      <c r="B11" s="51"/>
      <c r="C11" s="15" t="s">
        <v>6</v>
      </c>
      <c r="D11" s="44">
        <v>292262</v>
      </c>
      <c r="E11" s="44">
        <v>178469.87</v>
      </c>
      <c r="F11" s="35">
        <f t="shared" si="0"/>
        <v>0.61065027270052208</v>
      </c>
      <c r="G11" s="44">
        <v>178469.87</v>
      </c>
      <c r="H11" s="35">
        <f t="shared" si="1"/>
        <v>0.61065027270052208</v>
      </c>
      <c r="I11" s="28">
        <v>178469.87</v>
      </c>
      <c r="J11" s="40">
        <f t="shared" si="2"/>
        <v>0.61065027270052208</v>
      </c>
    </row>
    <row r="12" spans="1:10" ht="22.5" customHeight="1" x14ac:dyDescent="0.2">
      <c r="A12" s="54"/>
      <c r="B12" s="51" t="s">
        <v>18</v>
      </c>
      <c r="C12" s="25" t="s">
        <v>12</v>
      </c>
      <c r="D12" s="43">
        <v>267004</v>
      </c>
      <c r="E12" s="43"/>
      <c r="F12" s="34">
        <f t="shared" si="0"/>
        <v>0</v>
      </c>
      <c r="G12" s="43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54"/>
      <c r="B13" s="51"/>
      <c r="C13" s="25" t="s">
        <v>4</v>
      </c>
      <c r="D13" s="43">
        <v>2973227</v>
      </c>
      <c r="E13" s="43">
        <v>278063.7</v>
      </c>
      <c r="F13" s="34">
        <f t="shared" si="0"/>
        <v>9.3522526197966055E-2</v>
      </c>
      <c r="G13" s="43">
        <v>175841.31</v>
      </c>
      <c r="H13" s="34">
        <f t="shared" si="1"/>
        <v>5.9141569076293199E-2</v>
      </c>
      <c r="I13" s="27">
        <v>175599.95</v>
      </c>
      <c r="J13" s="39">
        <f t="shared" si="2"/>
        <v>5.906039128529373E-2</v>
      </c>
    </row>
    <row r="14" spans="1:10" ht="13.5" customHeight="1" x14ac:dyDescent="0.2">
      <c r="A14" s="54"/>
      <c r="B14" s="51"/>
      <c r="C14" s="15" t="s">
        <v>6</v>
      </c>
      <c r="D14" s="44">
        <v>3240231</v>
      </c>
      <c r="E14" s="44">
        <v>278063.7</v>
      </c>
      <c r="F14" s="35">
        <f t="shared" si="0"/>
        <v>8.5816011265863454E-2</v>
      </c>
      <c r="G14" s="44">
        <v>175841.31</v>
      </c>
      <c r="H14" s="35">
        <f t="shared" si="1"/>
        <v>5.4268140141860252E-2</v>
      </c>
      <c r="I14" s="28">
        <v>175599.95</v>
      </c>
      <c r="J14" s="40">
        <f t="shared" si="2"/>
        <v>5.41936516254551E-2</v>
      </c>
    </row>
    <row r="15" spans="1:10" ht="22.5" customHeight="1" x14ac:dyDescent="0.2">
      <c r="A15" s="54"/>
      <c r="B15" s="51" t="s">
        <v>9</v>
      </c>
      <c r="C15" s="25" t="s">
        <v>4</v>
      </c>
      <c r="D15" s="43">
        <v>162470</v>
      </c>
      <c r="E15" s="43">
        <v>12712.68</v>
      </c>
      <c r="F15" s="34">
        <f t="shared" si="0"/>
        <v>7.8246322397981169E-2</v>
      </c>
      <c r="G15" s="43">
        <v>12712.68</v>
      </c>
      <c r="H15" s="34">
        <f t="shared" si="1"/>
        <v>7.8246322397981169E-2</v>
      </c>
      <c r="I15" s="27">
        <v>12556.9</v>
      </c>
      <c r="J15" s="39">
        <f t="shared" si="2"/>
        <v>7.7287499230627194E-2</v>
      </c>
    </row>
    <row r="16" spans="1:10" ht="13.5" customHeight="1" thickBot="1" x14ac:dyDescent="0.25">
      <c r="A16" s="55"/>
      <c r="B16" s="52"/>
      <c r="C16" s="21" t="s">
        <v>6</v>
      </c>
      <c r="D16" s="44">
        <v>162470</v>
      </c>
      <c r="E16" s="44">
        <v>12712.68</v>
      </c>
      <c r="F16" s="36">
        <f t="shared" si="0"/>
        <v>7.8246322397981169E-2</v>
      </c>
      <c r="G16" s="44">
        <v>12712.68</v>
      </c>
      <c r="H16" s="36">
        <f t="shared" si="1"/>
        <v>7.8246322397981169E-2</v>
      </c>
      <c r="I16" s="30">
        <v>12556.9</v>
      </c>
      <c r="J16" s="41">
        <f t="shared" si="2"/>
        <v>7.7287499230627194E-2</v>
      </c>
    </row>
    <row r="17" spans="1:10" ht="22.5" customHeight="1" x14ac:dyDescent="0.2">
      <c r="A17" s="53" t="s">
        <v>10</v>
      </c>
      <c r="B17" s="60" t="s">
        <v>11</v>
      </c>
      <c r="C17" s="26" t="s">
        <v>12</v>
      </c>
      <c r="D17" s="43">
        <v>961257</v>
      </c>
      <c r="E17" s="43">
        <v>608113.80000000005</v>
      </c>
      <c r="F17" s="33">
        <f t="shared" si="0"/>
        <v>0.63262353356074397</v>
      </c>
      <c r="G17" s="43">
        <v>11951.8</v>
      </c>
      <c r="H17" s="33">
        <f t="shared" si="1"/>
        <v>1.2433511537497256E-2</v>
      </c>
      <c r="I17" s="29">
        <v>11951.8</v>
      </c>
      <c r="J17" s="38">
        <f t="shared" si="2"/>
        <v>1.2433511537497256E-2</v>
      </c>
    </row>
    <row r="18" spans="1:10" ht="22.5" x14ac:dyDescent="0.2">
      <c r="A18" s="54"/>
      <c r="B18" s="51"/>
      <c r="C18" s="25" t="s">
        <v>4</v>
      </c>
      <c r="D18" s="43">
        <v>8945950</v>
      </c>
      <c r="E18" s="43">
        <v>511344.8</v>
      </c>
      <c r="F18" s="34">
        <f t="shared" si="0"/>
        <v>5.7159362616603045E-2</v>
      </c>
      <c r="G18" s="43">
        <v>255450.97</v>
      </c>
      <c r="H18" s="34">
        <f t="shared" si="1"/>
        <v>2.8554929325560727E-2</v>
      </c>
      <c r="I18" s="27">
        <v>253786.49</v>
      </c>
      <c r="J18" s="39">
        <f t="shared" si="2"/>
        <v>2.8368869711992577E-2</v>
      </c>
    </row>
    <row r="19" spans="1:10" ht="13.5" customHeight="1" x14ac:dyDescent="0.2">
      <c r="A19" s="54"/>
      <c r="B19" s="51"/>
      <c r="C19" s="15" t="s">
        <v>6</v>
      </c>
      <c r="D19" s="44">
        <v>9907207</v>
      </c>
      <c r="E19" s="44">
        <v>1119458.6000000001</v>
      </c>
      <c r="F19" s="35">
        <f t="shared" si="0"/>
        <v>0.11299436864496726</v>
      </c>
      <c r="G19" s="44">
        <v>267402.77</v>
      </c>
      <c r="H19" s="35">
        <f t="shared" si="1"/>
        <v>2.6990732100379049E-2</v>
      </c>
      <c r="I19" s="28">
        <v>265738.28999999998</v>
      </c>
      <c r="J19" s="40">
        <f t="shared" si="2"/>
        <v>2.682272511314238E-2</v>
      </c>
    </row>
    <row r="20" spans="1:10" ht="22.5" customHeight="1" x14ac:dyDescent="0.2">
      <c r="A20" s="54"/>
      <c r="B20" s="51" t="s">
        <v>13</v>
      </c>
      <c r="C20" s="25" t="s">
        <v>12</v>
      </c>
      <c r="D20" s="43">
        <v>456318</v>
      </c>
      <c r="E20" s="43">
        <v>153069.14000000001</v>
      </c>
      <c r="F20" s="34">
        <f t="shared" si="0"/>
        <v>0.33544401053651185</v>
      </c>
      <c r="G20" s="43">
        <v>136317.99</v>
      </c>
      <c r="H20" s="34">
        <f t="shared" si="1"/>
        <v>0.29873463242738613</v>
      </c>
      <c r="I20" s="27">
        <v>128537.49</v>
      </c>
      <c r="J20" s="39">
        <f t="shared" si="2"/>
        <v>0.28168402298397172</v>
      </c>
    </row>
    <row r="21" spans="1:10" ht="22.5" x14ac:dyDescent="0.2">
      <c r="A21" s="54"/>
      <c r="B21" s="51"/>
      <c r="C21" s="25" t="s">
        <v>4</v>
      </c>
      <c r="D21" s="43">
        <v>3021997</v>
      </c>
      <c r="E21" s="43">
        <v>1021057.78</v>
      </c>
      <c r="F21" s="34">
        <f t="shared" si="0"/>
        <v>0.33787517988932486</v>
      </c>
      <c r="G21" s="43">
        <v>754778.45</v>
      </c>
      <c r="H21" s="34">
        <f t="shared" si="1"/>
        <v>0.24976148222516434</v>
      </c>
      <c r="I21" s="27">
        <v>749360.37</v>
      </c>
      <c r="J21" s="39">
        <f t="shared" si="2"/>
        <v>0.24796860155718223</v>
      </c>
    </row>
    <row r="22" spans="1:10" ht="13.5" customHeight="1" x14ac:dyDescent="0.2">
      <c r="A22" s="54"/>
      <c r="B22" s="51"/>
      <c r="C22" s="15" t="s">
        <v>6</v>
      </c>
      <c r="D22" s="44">
        <v>3478315</v>
      </c>
      <c r="E22" s="44">
        <v>1174126.92</v>
      </c>
      <c r="F22" s="35">
        <f t="shared" si="0"/>
        <v>0.33755623628107284</v>
      </c>
      <c r="G22" s="44">
        <v>891096.44</v>
      </c>
      <c r="H22" s="35">
        <f t="shared" si="1"/>
        <v>0.25618623960164616</v>
      </c>
      <c r="I22" s="28">
        <v>877897.86</v>
      </c>
      <c r="J22" s="40">
        <f t="shared" si="2"/>
        <v>0.25239170690406132</v>
      </c>
    </row>
    <row r="23" spans="1:10" ht="22.5" customHeight="1" x14ac:dyDescent="0.2">
      <c r="A23" s="54"/>
      <c r="B23" s="51" t="s">
        <v>14</v>
      </c>
      <c r="C23" s="25" t="s">
        <v>12</v>
      </c>
      <c r="D23" s="43">
        <v>178682</v>
      </c>
      <c r="E23" s="43">
        <v>66160.41</v>
      </c>
      <c r="F23" s="34">
        <f t="shared" si="0"/>
        <v>0.37026902541946027</v>
      </c>
      <c r="G23" s="43">
        <v>14160.42</v>
      </c>
      <c r="H23" s="34">
        <f t="shared" si="1"/>
        <v>7.9249280845300585E-2</v>
      </c>
      <c r="I23" s="27">
        <v>14160.42</v>
      </c>
      <c r="J23" s="39">
        <f t="shared" si="2"/>
        <v>7.9249280845300585E-2</v>
      </c>
    </row>
    <row r="24" spans="1:10" ht="22.5" x14ac:dyDescent="0.2">
      <c r="A24" s="54"/>
      <c r="B24" s="51"/>
      <c r="C24" s="25" t="s">
        <v>4</v>
      </c>
      <c r="D24" s="43">
        <v>3068180</v>
      </c>
      <c r="E24" s="43">
        <v>943650.24</v>
      </c>
      <c r="F24" s="34">
        <f t="shared" si="0"/>
        <v>0.30756026048015433</v>
      </c>
      <c r="G24" s="43">
        <v>647819</v>
      </c>
      <c r="H24" s="34">
        <f t="shared" si="1"/>
        <v>0.21114113252807853</v>
      </c>
      <c r="I24" s="27">
        <v>614873.07999999996</v>
      </c>
      <c r="J24" s="39">
        <f t="shared" si="2"/>
        <v>0.20040319668337581</v>
      </c>
    </row>
    <row r="25" spans="1:10" ht="13.5" customHeight="1" x14ac:dyDescent="0.2">
      <c r="A25" s="54"/>
      <c r="B25" s="51"/>
      <c r="C25" s="15" t="s">
        <v>6</v>
      </c>
      <c r="D25" s="44">
        <v>3246862</v>
      </c>
      <c r="E25" s="44">
        <v>1009810.65</v>
      </c>
      <c r="F25" s="35">
        <f t="shared" si="0"/>
        <v>0.31101126256674905</v>
      </c>
      <c r="G25" s="44">
        <v>661979.42000000004</v>
      </c>
      <c r="H25" s="35">
        <f t="shared" si="1"/>
        <v>0.20388283210065597</v>
      </c>
      <c r="I25" s="28">
        <v>629033.5</v>
      </c>
      <c r="J25" s="40">
        <f t="shared" si="2"/>
        <v>0.19373582862468439</v>
      </c>
    </row>
    <row r="26" spans="1:10" ht="22.5" customHeight="1" x14ac:dyDescent="0.2">
      <c r="A26" s="54"/>
      <c r="B26" s="51" t="s">
        <v>15</v>
      </c>
      <c r="C26" s="25" t="s">
        <v>12</v>
      </c>
      <c r="D26" s="43">
        <v>393413</v>
      </c>
      <c r="E26" s="43"/>
      <c r="F26" s="34">
        <f t="shared" si="0"/>
        <v>0</v>
      </c>
      <c r="G26" s="43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54"/>
      <c r="B27" s="51"/>
      <c r="C27" s="25" t="s">
        <v>4</v>
      </c>
      <c r="D27" s="43">
        <v>3411884</v>
      </c>
      <c r="E27" s="43">
        <v>961643.63</v>
      </c>
      <c r="F27" s="34">
        <f t="shared" si="0"/>
        <v>0.28185120889221321</v>
      </c>
      <c r="G27" s="43">
        <v>693238.32</v>
      </c>
      <c r="H27" s="34">
        <f t="shared" si="1"/>
        <v>0.20318343765497301</v>
      </c>
      <c r="I27" s="27">
        <v>661239.41</v>
      </c>
      <c r="J27" s="39">
        <f t="shared" si="2"/>
        <v>0.19380477472270452</v>
      </c>
    </row>
    <row r="28" spans="1:10" ht="13.5" customHeight="1" x14ac:dyDescent="0.2">
      <c r="A28" s="54"/>
      <c r="B28" s="51"/>
      <c r="C28" s="15" t="s">
        <v>6</v>
      </c>
      <c r="D28" s="44">
        <v>3805297</v>
      </c>
      <c r="E28" s="44">
        <v>961643.63</v>
      </c>
      <c r="F28" s="35">
        <f t="shared" si="0"/>
        <v>0.25271184614499209</v>
      </c>
      <c r="G28" s="44">
        <v>693238.32</v>
      </c>
      <c r="H28" s="35">
        <f t="shared" si="1"/>
        <v>0.18217719142553129</v>
      </c>
      <c r="I28" s="28">
        <v>661239.41</v>
      </c>
      <c r="J28" s="40">
        <f t="shared" si="2"/>
        <v>0.17376814740084678</v>
      </c>
    </row>
    <row r="29" spans="1:10" ht="22.5" customHeight="1" x14ac:dyDescent="0.2">
      <c r="A29" s="54"/>
      <c r="B29" s="51" t="s">
        <v>16</v>
      </c>
      <c r="C29" s="25" t="s">
        <v>12</v>
      </c>
      <c r="D29" s="43">
        <v>119104</v>
      </c>
      <c r="E29" s="43">
        <v>51999.99</v>
      </c>
      <c r="F29" s="34">
        <f t="shared" si="0"/>
        <v>0.43659314548629768</v>
      </c>
      <c r="G29" s="43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54"/>
      <c r="B30" s="51"/>
      <c r="C30" s="25" t="s">
        <v>4</v>
      </c>
      <c r="D30" s="43">
        <v>692481</v>
      </c>
      <c r="E30" s="43">
        <v>286810.88</v>
      </c>
      <c r="F30" s="34">
        <f t="shared" si="0"/>
        <v>0.4141786994877838</v>
      </c>
      <c r="G30" s="43">
        <v>183278.07</v>
      </c>
      <c r="H30" s="34">
        <f t="shared" si="1"/>
        <v>0.26466873459344009</v>
      </c>
      <c r="I30" s="27">
        <v>159771.82</v>
      </c>
      <c r="J30" s="39">
        <f t="shared" si="2"/>
        <v>0.23072375992987534</v>
      </c>
    </row>
    <row r="31" spans="1:10" ht="13.5" customHeight="1" thickBot="1" x14ac:dyDescent="0.25">
      <c r="A31" s="55"/>
      <c r="B31" s="52"/>
      <c r="C31" s="21" t="s">
        <v>6</v>
      </c>
      <c r="D31" s="44">
        <v>811585</v>
      </c>
      <c r="E31" s="44">
        <v>338810.87</v>
      </c>
      <c r="F31" s="36">
        <f t="shared" si="0"/>
        <v>0.4174681271832279</v>
      </c>
      <c r="G31" s="44">
        <v>183278.07</v>
      </c>
      <c r="H31" s="36">
        <f t="shared" si="1"/>
        <v>0.225827325541995</v>
      </c>
      <c r="I31" s="30">
        <v>159771.82</v>
      </c>
      <c r="J31" s="41">
        <f t="shared" si="2"/>
        <v>0.1968639390821664</v>
      </c>
    </row>
    <row r="32" spans="1:10" ht="22.5" customHeight="1" x14ac:dyDescent="0.2">
      <c r="A32" s="53" t="s">
        <v>17</v>
      </c>
      <c r="B32" s="60" t="s">
        <v>19</v>
      </c>
      <c r="C32" s="26" t="s">
        <v>12</v>
      </c>
      <c r="D32" s="43">
        <v>221454</v>
      </c>
      <c r="E32" s="43">
        <v>70501</v>
      </c>
      <c r="F32" s="33">
        <f t="shared" si="0"/>
        <v>0.3183550534196718</v>
      </c>
      <c r="G32" s="43">
        <v>9990</v>
      </c>
      <c r="H32" s="33">
        <f t="shared" si="1"/>
        <v>4.5110948549134361E-2</v>
      </c>
      <c r="I32" s="29">
        <v>9990</v>
      </c>
      <c r="J32" s="38">
        <f t="shared" si="2"/>
        <v>4.5110948549134361E-2</v>
      </c>
    </row>
    <row r="33" spans="1:10" ht="22.5" x14ac:dyDescent="0.2">
      <c r="A33" s="54"/>
      <c r="B33" s="51"/>
      <c r="C33" s="25" t="s">
        <v>4</v>
      </c>
      <c r="D33" s="43">
        <v>5365345</v>
      </c>
      <c r="E33" s="43">
        <v>2775249.6</v>
      </c>
      <c r="F33" s="34">
        <f t="shared" si="0"/>
        <v>0.51725464066150451</v>
      </c>
      <c r="G33" s="43">
        <v>1684060.21</v>
      </c>
      <c r="H33" s="34">
        <f t="shared" si="1"/>
        <v>0.31387733873590606</v>
      </c>
      <c r="I33" s="27">
        <v>1675622.43</v>
      </c>
      <c r="J33" s="39">
        <f t="shared" si="2"/>
        <v>0.31230469429272489</v>
      </c>
    </row>
    <row r="34" spans="1:10" ht="13.5" customHeight="1" x14ac:dyDescent="0.2">
      <c r="A34" s="54"/>
      <c r="B34" s="51"/>
      <c r="C34" s="15" t="s">
        <v>6</v>
      </c>
      <c r="D34" s="44">
        <v>5586799</v>
      </c>
      <c r="E34" s="44">
        <v>2845750.6</v>
      </c>
      <c r="F34" s="35">
        <f t="shared" si="0"/>
        <v>0.50937049999471973</v>
      </c>
      <c r="G34" s="44">
        <v>1694050.21</v>
      </c>
      <c r="H34" s="35">
        <f t="shared" si="1"/>
        <v>0.30322376194310907</v>
      </c>
      <c r="I34" s="28">
        <v>1685612.43</v>
      </c>
      <c r="J34" s="40">
        <f t="shared" si="2"/>
        <v>0.30171345523617371</v>
      </c>
    </row>
    <row r="35" spans="1:10" ht="22.5" customHeight="1" x14ac:dyDescent="0.2">
      <c r="A35" s="54"/>
      <c r="B35" s="51" t="s">
        <v>20</v>
      </c>
      <c r="C35" s="25" t="s">
        <v>12</v>
      </c>
      <c r="D35" s="43">
        <v>88959</v>
      </c>
      <c r="E35" s="43">
        <v>76714.149999999994</v>
      </c>
      <c r="F35" s="34">
        <f t="shared" si="0"/>
        <v>0.86235400577794263</v>
      </c>
      <c r="G35" s="43"/>
      <c r="H35" s="34">
        <f t="shared" si="1"/>
        <v>0</v>
      </c>
      <c r="I35" s="27"/>
      <c r="J35" s="39">
        <f t="shared" si="2"/>
        <v>0</v>
      </c>
    </row>
    <row r="36" spans="1:10" ht="22.5" x14ac:dyDescent="0.2">
      <c r="A36" s="54"/>
      <c r="B36" s="51"/>
      <c r="C36" s="25" t="s">
        <v>4</v>
      </c>
      <c r="D36" s="43">
        <v>5499223</v>
      </c>
      <c r="E36" s="43">
        <v>3390308.6</v>
      </c>
      <c r="F36" s="34">
        <f t="shared" si="0"/>
        <v>0.61650684105736397</v>
      </c>
      <c r="G36" s="43">
        <v>1915515.21</v>
      </c>
      <c r="H36" s="34">
        <f t="shared" si="1"/>
        <v>0.34832470150783118</v>
      </c>
      <c r="I36" s="27">
        <v>1875642.77</v>
      </c>
      <c r="J36" s="39">
        <f t="shared" si="2"/>
        <v>0.34107414265615343</v>
      </c>
    </row>
    <row r="37" spans="1:10" ht="13.5" customHeight="1" thickBot="1" x14ac:dyDescent="0.25">
      <c r="A37" s="55"/>
      <c r="B37" s="52"/>
      <c r="C37" s="21" t="s">
        <v>6</v>
      </c>
      <c r="D37" s="44">
        <v>5588182</v>
      </c>
      <c r="E37" s="44">
        <v>3467022.75</v>
      </c>
      <c r="F37" s="36">
        <f t="shared" si="0"/>
        <v>0.62042051422090405</v>
      </c>
      <c r="G37" s="44">
        <v>1915515.21</v>
      </c>
      <c r="H37" s="36">
        <f t="shared" si="1"/>
        <v>0.34277967503563772</v>
      </c>
      <c r="I37" s="30">
        <v>1875642.77</v>
      </c>
      <c r="J37" s="41">
        <f t="shared" si="2"/>
        <v>0.33564453877844352</v>
      </c>
    </row>
    <row r="38" spans="1:10" ht="22.5" customHeight="1" x14ac:dyDescent="0.2">
      <c r="A38" s="53" t="s">
        <v>21</v>
      </c>
      <c r="B38" s="60" t="s">
        <v>22</v>
      </c>
      <c r="C38" s="26" t="s">
        <v>4</v>
      </c>
      <c r="D38" s="43">
        <v>1218532</v>
      </c>
      <c r="E38" s="43"/>
      <c r="F38" s="33">
        <f t="shared" si="0"/>
        <v>0</v>
      </c>
      <c r="G38" s="43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54"/>
      <c r="B39" s="51"/>
      <c r="C39" s="15" t="s">
        <v>6</v>
      </c>
      <c r="D39" s="44">
        <v>1218532</v>
      </c>
      <c r="E39" s="44"/>
      <c r="F39" s="35">
        <f t="shared" si="0"/>
        <v>0</v>
      </c>
      <c r="G39" s="44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54"/>
      <c r="B40" s="51" t="s">
        <v>23</v>
      </c>
      <c r="C40" s="25" t="s">
        <v>12</v>
      </c>
      <c r="D40" s="43">
        <v>353922</v>
      </c>
      <c r="E40" s="43">
        <v>75306</v>
      </c>
      <c r="F40" s="34">
        <f t="shared" si="0"/>
        <v>0.21277569633987151</v>
      </c>
      <c r="G40" s="43">
        <v>38054</v>
      </c>
      <c r="H40" s="34">
        <f t="shared" si="1"/>
        <v>0.10752086617955368</v>
      </c>
      <c r="I40" s="27">
        <v>28460</v>
      </c>
      <c r="J40" s="39">
        <f t="shared" si="2"/>
        <v>8.0413198388345458E-2</v>
      </c>
    </row>
    <row r="41" spans="1:10" ht="22.5" x14ac:dyDescent="0.2">
      <c r="A41" s="54"/>
      <c r="B41" s="51"/>
      <c r="C41" s="25" t="s">
        <v>4</v>
      </c>
      <c r="D41" s="43">
        <v>4382407</v>
      </c>
      <c r="E41" s="43">
        <v>3467060.31</v>
      </c>
      <c r="F41" s="34">
        <f t="shared" si="0"/>
        <v>0.79113151973333373</v>
      </c>
      <c r="G41" s="43">
        <v>3348860.78</v>
      </c>
      <c r="H41" s="34">
        <f t="shared" si="1"/>
        <v>0.76416014760838047</v>
      </c>
      <c r="I41" s="27">
        <v>3348788.36</v>
      </c>
      <c r="J41" s="39">
        <f t="shared" si="2"/>
        <v>0.7641436224431003</v>
      </c>
    </row>
    <row r="42" spans="1:10" ht="13.5" customHeight="1" x14ac:dyDescent="0.2">
      <c r="A42" s="54"/>
      <c r="B42" s="51"/>
      <c r="C42" s="15" t="s">
        <v>6</v>
      </c>
      <c r="D42" s="44">
        <v>4736329</v>
      </c>
      <c r="E42" s="44">
        <v>3542366.31</v>
      </c>
      <c r="F42" s="35">
        <f t="shared" si="0"/>
        <v>0.7479139033627098</v>
      </c>
      <c r="G42" s="44">
        <v>3386914.78</v>
      </c>
      <c r="H42" s="35">
        <f t="shared" si="1"/>
        <v>0.71509280288594812</v>
      </c>
      <c r="I42" s="28">
        <v>3377248.36</v>
      </c>
      <c r="J42" s="40">
        <f t="shared" si="2"/>
        <v>0.71305189314340278</v>
      </c>
    </row>
    <row r="43" spans="1:10" ht="22.5" customHeight="1" x14ac:dyDescent="0.2">
      <c r="A43" s="54"/>
      <c r="B43" s="51" t="s">
        <v>24</v>
      </c>
      <c r="C43" s="25" t="s">
        <v>12</v>
      </c>
      <c r="D43" s="43">
        <v>393413</v>
      </c>
      <c r="E43" s="43">
        <v>60855.67</v>
      </c>
      <c r="F43" s="34">
        <f t="shared" si="0"/>
        <v>0.154686474519144</v>
      </c>
      <c r="G43" s="43">
        <v>3151</v>
      </c>
      <c r="H43" s="34">
        <f t="shared" si="1"/>
        <v>8.0093947073431732E-3</v>
      </c>
      <c r="I43" s="27">
        <v>2983.05</v>
      </c>
      <c r="J43" s="39">
        <f t="shared" si="2"/>
        <v>7.5824896482831021E-3</v>
      </c>
    </row>
    <row r="44" spans="1:10" ht="22.5" x14ac:dyDescent="0.2">
      <c r="A44" s="54"/>
      <c r="B44" s="51"/>
      <c r="C44" s="25" t="s">
        <v>4</v>
      </c>
      <c r="D44" s="43">
        <v>4061774</v>
      </c>
      <c r="E44" s="43">
        <v>2779001.62</v>
      </c>
      <c r="F44" s="34">
        <f t="shared" si="0"/>
        <v>0.68418420621137466</v>
      </c>
      <c r="G44" s="43">
        <v>1674788.07</v>
      </c>
      <c r="H44" s="34">
        <f t="shared" si="1"/>
        <v>0.41232921132490385</v>
      </c>
      <c r="I44" s="27">
        <v>1618110.19</v>
      </c>
      <c r="J44" s="39">
        <f t="shared" si="2"/>
        <v>0.39837523948895237</v>
      </c>
    </row>
    <row r="45" spans="1:10" ht="13.5" customHeight="1" thickBot="1" x14ac:dyDescent="0.25">
      <c r="A45" s="55"/>
      <c r="B45" s="52"/>
      <c r="C45" s="21" t="s">
        <v>6</v>
      </c>
      <c r="D45" s="44">
        <v>4455187</v>
      </c>
      <c r="E45" s="44">
        <v>2839857.29</v>
      </c>
      <c r="F45" s="36">
        <f t="shared" si="0"/>
        <v>0.63742718094661344</v>
      </c>
      <c r="G45" s="44">
        <v>1677939.07</v>
      </c>
      <c r="H45" s="36">
        <f t="shared" si="1"/>
        <v>0.37662595756362194</v>
      </c>
      <c r="I45" s="30">
        <v>1621093.24</v>
      </c>
      <c r="J45" s="41">
        <f t="shared" si="2"/>
        <v>0.36386648641235486</v>
      </c>
    </row>
    <row r="46" spans="1:10" ht="22.5" customHeight="1" x14ac:dyDescent="0.2">
      <c r="A46" s="53" t="s">
        <v>25</v>
      </c>
      <c r="B46" s="60" t="s">
        <v>26</v>
      </c>
      <c r="C46" s="26" t="s">
        <v>12</v>
      </c>
      <c r="D46" s="43">
        <v>1180239</v>
      </c>
      <c r="E46" s="43">
        <v>173876.85</v>
      </c>
      <c r="F46" s="33">
        <f t="shared" si="0"/>
        <v>0.14732342347609256</v>
      </c>
      <c r="G46" s="43">
        <v>149604</v>
      </c>
      <c r="H46" s="33">
        <f t="shared" si="1"/>
        <v>0.12675737710751805</v>
      </c>
      <c r="I46" s="29">
        <v>149519.76</v>
      </c>
      <c r="J46" s="38">
        <f t="shared" si="2"/>
        <v>0.12668600173354719</v>
      </c>
    </row>
    <row r="47" spans="1:10" ht="22.5" x14ac:dyDescent="0.2">
      <c r="A47" s="54"/>
      <c r="B47" s="51"/>
      <c r="C47" s="25" t="s">
        <v>4</v>
      </c>
      <c r="D47" s="43">
        <v>23883484</v>
      </c>
      <c r="E47" s="43">
        <v>22589684.010000002</v>
      </c>
      <c r="F47" s="34">
        <f t="shared" si="0"/>
        <v>0.94582867432573914</v>
      </c>
      <c r="G47" s="43">
        <v>20682066.57</v>
      </c>
      <c r="H47" s="34">
        <f t="shared" si="1"/>
        <v>0.86595684993026978</v>
      </c>
      <c r="I47" s="27">
        <v>20432393.27</v>
      </c>
      <c r="J47" s="39">
        <f t="shared" si="2"/>
        <v>0.85550304427946944</v>
      </c>
    </row>
    <row r="48" spans="1:10" ht="13.5" customHeight="1" x14ac:dyDescent="0.2">
      <c r="A48" s="54"/>
      <c r="B48" s="51"/>
      <c r="C48" s="15" t="s">
        <v>6</v>
      </c>
      <c r="D48" s="44">
        <v>25063723</v>
      </c>
      <c r="E48" s="44">
        <v>22763560.859999999</v>
      </c>
      <c r="F48" s="35">
        <f t="shared" si="0"/>
        <v>0.90822743532554995</v>
      </c>
      <c r="G48" s="44">
        <v>20831670.57</v>
      </c>
      <c r="H48" s="35">
        <f t="shared" si="1"/>
        <v>0.83114829229480391</v>
      </c>
      <c r="I48" s="28">
        <v>20581913.030000001</v>
      </c>
      <c r="J48" s="40">
        <f t="shared" si="2"/>
        <v>0.82118339043245892</v>
      </c>
    </row>
    <row r="49" spans="1:10" ht="22.5" customHeight="1" x14ac:dyDescent="0.2">
      <c r="A49" s="54"/>
      <c r="B49" s="51" t="s">
        <v>27</v>
      </c>
      <c r="C49" s="25" t="s">
        <v>4</v>
      </c>
      <c r="D49" s="43">
        <v>23199768</v>
      </c>
      <c r="E49" s="43">
        <v>19853073.09</v>
      </c>
      <c r="F49" s="34">
        <f t="shared" si="0"/>
        <v>0.85574446649638913</v>
      </c>
      <c r="G49" s="43">
        <v>17478323.370000001</v>
      </c>
      <c r="H49" s="34">
        <f t="shared" si="1"/>
        <v>0.75338354116299788</v>
      </c>
      <c r="I49" s="27">
        <v>17139321.98</v>
      </c>
      <c r="J49" s="39">
        <f t="shared" si="2"/>
        <v>0.73877126616093747</v>
      </c>
    </row>
    <row r="50" spans="1:10" ht="13.5" customHeight="1" x14ac:dyDescent="0.2">
      <c r="A50" s="54"/>
      <c r="B50" s="51"/>
      <c r="C50" s="15" t="s">
        <v>6</v>
      </c>
      <c r="D50" s="44">
        <v>23199768</v>
      </c>
      <c r="E50" s="44">
        <v>19853073.09</v>
      </c>
      <c r="F50" s="35">
        <f t="shared" si="0"/>
        <v>0.85574446649638913</v>
      </c>
      <c r="G50" s="44">
        <v>17478323.370000001</v>
      </c>
      <c r="H50" s="35">
        <f t="shared" si="1"/>
        <v>0.75338354116299788</v>
      </c>
      <c r="I50" s="28">
        <v>17139321.98</v>
      </c>
      <c r="J50" s="40">
        <f t="shared" si="2"/>
        <v>0.73877126616093747</v>
      </c>
    </row>
    <row r="51" spans="1:10" ht="22.5" x14ac:dyDescent="0.2">
      <c r="A51" s="54"/>
      <c r="B51" s="51" t="s">
        <v>28</v>
      </c>
      <c r="C51" s="25" t="s">
        <v>5</v>
      </c>
      <c r="D51" s="43">
        <v>294815210</v>
      </c>
      <c r="E51" s="43">
        <v>249992457.90000001</v>
      </c>
      <c r="F51" s="34">
        <f t="shared" si="0"/>
        <v>0.84796323059451373</v>
      </c>
      <c r="G51" s="43">
        <v>233413706.22</v>
      </c>
      <c r="H51" s="34">
        <f t="shared" si="1"/>
        <v>0.79172884675794031</v>
      </c>
      <c r="I51" s="27">
        <v>227884804.02000001</v>
      </c>
      <c r="J51" s="39">
        <f t="shared" si="2"/>
        <v>0.77297505790152421</v>
      </c>
    </row>
    <row r="52" spans="1:10" ht="13.5" customHeight="1" x14ac:dyDescent="0.2">
      <c r="A52" s="54"/>
      <c r="B52" s="51"/>
      <c r="C52" s="15" t="s">
        <v>6</v>
      </c>
      <c r="D52" s="44">
        <v>294815210</v>
      </c>
      <c r="E52" s="44">
        <v>249992457.90000001</v>
      </c>
      <c r="F52" s="35">
        <f t="shared" si="0"/>
        <v>0.84796323059451373</v>
      </c>
      <c r="G52" s="44">
        <v>233413706.22</v>
      </c>
      <c r="H52" s="35">
        <f t="shared" si="1"/>
        <v>0.79172884675794031</v>
      </c>
      <c r="I52" s="28">
        <v>227884804.02000001</v>
      </c>
      <c r="J52" s="40">
        <f t="shared" si="2"/>
        <v>0.77297505790152421</v>
      </c>
    </row>
    <row r="53" spans="1:10" ht="22.5" customHeight="1" x14ac:dyDescent="0.2">
      <c r="A53" s="54"/>
      <c r="B53" s="51" t="s">
        <v>29</v>
      </c>
      <c r="C53" s="25" t="s">
        <v>4</v>
      </c>
      <c r="D53" s="43">
        <v>23780134</v>
      </c>
      <c r="E53" s="43">
        <v>11330363.970000001</v>
      </c>
      <c r="F53" s="34">
        <f t="shared" si="0"/>
        <v>0.47646341984448032</v>
      </c>
      <c r="G53" s="43">
        <v>11234782.550000001</v>
      </c>
      <c r="H53" s="34">
        <f t="shared" si="1"/>
        <v>0.47244403879305308</v>
      </c>
      <c r="I53" s="27">
        <v>11221174.15</v>
      </c>
      <c r="J53" s="39">
        <f t="shared" si="2"/>
        <v>0.47187177961234367</v>
      </c>
    </row>
    <row r="54" spans="1:10" ht="13.5" customHeight="1" x14ac:dyDescent="0.2">
      <c r="A54" s="54"/>
      <c r="B54" s="51"/>
      <c r="C54" s="15" t="s">
        <v>6</v>
      </c>
      <c r="D54" s="44">
        <v>23780134</v>
      </c>
      <c r="E54" s="44">
        <v>11330363.970000001</v>
      </c>
      <c r="F54" s="35">
        <f t="shared" si="0"/>
        <v>0.47646341984448032</v>
      </c>
      <c r="G54" s="44">
        <v>11234782.550000001</v>
      </c>
      <c r="H54" s="35">
        <f t="shared" si="1"/>
        <v>0.47244403879305308</v>
      </c>
      <c r="I54" s="28">
        <v>11221174.15</v>
      </c>
      <c r="J54" s="40">
        <f t="shared" si="2"/>
        <v>0.47187177961234367</v>
      </c>
    </row>
    <row r="55" spans="1:10" ht="22.5" customHeight="1" x14ac:dyDescent="0.2">
      <c r="A55" s="54"/>
      <c r="B55" s="51" t="s">
        <v>30</v>
      </c>
      <c r="C55" s="25" t="s">
        <v>4</v>
      </c>
      <c r="D55" s="43">
        <v>725915</v>
      </c>
      <c r="E55" s="43">
        <v>318707.40000000002</v>
      </c>
      <c r="F55" s="34">
        <f t="shared" si="0"/>
        <v>0.43904231211643241</v>
      </c>
      <c r="G55" s="43">
        <v>149724.13</v>
      </c>
      <c r="H55" s="34">
        <f t="shared" si="1"/>
        <v>0.20625573242046247</v>
      </c>
      <c r="I55" s="27">
        <v>149030.84</v>
      </c>
      <c r="J55" s="39">
        <f t="shared" si="2"/>
        <v>0.20530067569894547</v>
      </c>
    </row>
    <row r="56" spans="1:10" ht="13.5" customHeight="1" thickBot="1" x14ac:dyDescent="0.25">
      <c r="A56" s="55"/>
      <c r="B56" s="52"/>
      <c r="C56" s="21" t="s">
        <v>6</v>
      </c>
      <c r="D56" s="44">
        <v>725915</v>
      </c>
      <c r="E56" s="44">
        <v>318707.40000000002</v>
      </c>
      <c r="F56" s="36">
        <f t="shared" si="0"/>
        <v>0.43904231211643241</v>
      </c>
      <c r="G56" s="44">
        <v>149724.13</v>
      </c>
      <c r="H56" s="36">
        <f t="shared" si="1"/>
        <v>0.20625573242046247</v>
      </c>
      <c r="I56" s="30">
        <v>149030.84</v>
      </c>
      <c r="J56" s="41">
        <f t="shared" si="2"/>
        <v>0.20530067569894547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420365435</v>
      </c>
      <c r="E57" s="31">
        <v>326762874.94</v>
      </c>
      <c r="F57" s="37">
        <f t="shared" si="0"/>
        <v>0.77733050278027738</v>
      </c>
      <c r="G57" s="31">
        <v>299580437.44999999</v>
      </c>
      <c r="H57" s="37">
        <f t="shared" si="1"/>
        <v>0.71266667643594428</v>
      </c>
      <c r="I57" s="31">
        <v>293229940.87999994</v>
      </c>
      <c r="J57" s="42">
        <f t="shared" si="2"/>
        <v>0.69755959093068609</v>
      </c>
    </row>
  </sheetData>
  <mergeCells count="35">
    <mergeCell ref="A46:A56"/>
    <mergeCell ref="B46:B48"/>
    <mergeCell ref="B49:B50"/>
    <mergeCell ref="B51:B52"/>
    <mergeCell ref="B53:B54"/>
    <mergeCell ref="B55:B5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2.5" x14ac:dyDescent="0.2">
      <c r="A3" s="62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4623204.6100000003</v>
      </c>
      <c r="F3" s="6">
        <f t="shared" ref="F3:F8" si="0">E3/D3</f>
        <v>0.75394726190476191</v>
      </c>
      <c r="G3" s="4">
        <f>'Execução - LOA 2020'!G7</f>
        <v>4623204.6100000003</v>
      </c>
      <c r="H3" s="6">
        <f>G3/D3</f>
        <v>0.75394726190476191</v>
      </c>
      <c r="I3" s="4">
        <f>'Execução - LOA 2020'!I7</f>
        <v>4623204.6100000003</v>
      </c>
      <c r="J3" s="6">
        <f>I3/D3</f>
        <v>0.75394726190476191</v>
      </c>
    </row>
    <row r="4" spans="1:10" ht="22.5" x14ac:dyDescent="0.2">
      <c r="A4" s="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2.5" x14ac:dyDescent="0.2">
      <c r="A5" s="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178469.87</v>
      </c>
      <c r="F5" s="6">
        <f t="shared" si="0"/>
        <v>0.61065027270052208</v>
      </c>
      <c r="G5" s="4">
        <f>'Execução - LOA 2020'!G11</f>
        <v>178469.87</v>
      </c>
      <c r="H5" s="6">
        <f t="shared" si="1"/>
        <v>0.61065027270052208</v>
      </c>
      <c r="I5" s="4">
        <f>'Execução - LOA 2020'!I11</f>
        <v>178469.87</v>
      </c>
      <c r="J5" s="6">
        <f t="shared" si="2"/>
        <v>0.61065027270052208</v>
      </c>
    </row>
    <row r="6" spans="1:10" ht="22.5" x14ac:dyDescent="0.2">
      <c r="A6" s="63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278063.7</v>
      </c>
      <c r="F6" s="6">
        <f t="shared" si="0"/>
        <v>8.5816011265863454E-2</v>
      </c>
      <c r="G6" s="4">
        <f>'Execução - LOA 2020'!G14</f>
        <v>175841.31</v>
      </c>
      <c r="H6" s="6">
        <f t="shared" si="1"/>
        <v>5.4268140141860252E-2</v>
      </c>
      <c r="I6" s="4">
        <f>'Execução - LOA 2020'!I14</f>
        <v>175599.95</v>
      </c>
      <c r="J6" s="6">
        <f t="shared" si="2"/>
        <v>5.41936516254551E-2</v>
      </c>
    </row>
    <row r="7" spans="1:10" ht="22.5" x14ac:dyDescent="0.2">
      <c r="A7" s="63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12712.68</v>
      </c>
      <c r="F7" s="6">
        <f t="shared" si="0"/>
        <v>7.8246322397981169E-2</v>
      </c>
      <c r="G7" s="4">
        <f>'Execução - LOA 2020'!G16</f>
        <v>12712.68</v>
      </c>
      <c r="H7" s="6">
        <f t="shared" si="1"/>
        <v>7.8246322397981169E-2</v>
      </c>
      <c r="I7" s="4">
        <f>'Execução - LOA 2020'!I16</f>
        <v>12556.9</v>
      </c>
      <c r="J7" s="6">
        <f t="shared" si="2"/>
        <v>7.7287499230627194E-2</v>
      </c>
    </row>
    <row r="8" spans="1:10" x14ac:dyDescent="0.2">
      <c r="A8" s="64"/>
      <c r="B8" s="16"/>
      <c r="C8" s="3" t="s">
        <v>6</v>
      </c>
      <c r="D8" s="17">
        <f>SUM(D3:D7)</f>
        <v>9946390</v>
      </c>
      <c r="E8" s="17">
        <f>SUM(E3:E7)</f>
        <v>5205864.1000000006</v>
      </c>
      <c r="F8" s="6">
        <f t="shared" si="0"/>
        <v>0.52339231620718674</v>
      </c>
      <c r="G8" s="17">
        <f>SUM(G3:G7)</f>
        <v>5100816.3199999994</v>
      </c>
      <c r="H8" s="6">
        <f t="shared" si="1"/>
        <v>0.51283091855436991</v>
      </c>
      <c r="I8" s="17">
        <f>SUM(I3:I7)</f>
        <v>5100419.1800000006</v>
      </c>
      <c r="J8" s="6">
        <f t="shared" si="2"/>
        <v>0.51279099050007093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2.5" x14ac:dyDescent="0.2">
      <c r="A10" s="6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1119458.6000000001</v>
      </c>
      <c r="F10" s="6">
        <f t="shared" ref="F10:F15" si="3">E10/D10</f>
        <v>0.11299436864496726</v>
      </c>
      <c r="G10" s="4">
        <f>'Execução - LOA 2020'!G19</f>
        <v>267402.77</v>
      </c>
      <c r="H10" s="6">
        <f>G10/D10</f>
        <v>2.6990732100379049E-2</v>
      </c>
      <c r="I10" s="4">
        <f>'Execução - LOA 2020'!I19</f>
        <v>265738.28999999998</v>
      </c>
      <c r="J10" s="6">
        <f t="shared" si="2"/>
        <v>2.682272511314238E-2</v>
      </c>
    </row>
    <row r="11" spans="1:10" ht="22.5" x14ac:dyDescent="0.2">
      <c r="A11" s="6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1174126.92</v>
      </c>
      <c r="F11" s="6">
        <f t="shared" si="3"/>
        <v>0.33755623628107284</v>
      </c>
      <c r="G11" s="4">
        <f>'Execução - LOA 2020'!G22</f>
        <v>891096.44</v>
      </c>
      <c r="H11" s="6">
        <f t="shared" ref="H11:H37" si="4">G11/D11</f>
        <v>0.25618623960164616</v>
      </c>
      <c r="I11" s="4">
        <f>'Execução - LOA 2020'!I22</f>
        <v>877897.86</v>
      </c>
      <c r="J11" s="6">
        <f t="shared" si="2"/>
        <v>0.25239170690406132</v>
      </c>
    </row>
    <row r="12" spans="1:10" ht="22.5" x14ac:dyDescent="0.2">
      <c r="A12" s="6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1009810.65</v>
      </c>
      <c r="F12" s="6">
        <f t="shared" si="3"/>
        <v>0.31101126256674905</v>
      </c>
      <c r="G12" s="4">
        <f>'Execução - LOA 2020'!G25</f>
        <v>661979.42000000004</v>
      </c>
      <c r="H12" s="6">
        <f t="shared" si="4"/>
        <v>0.20388283210065597</v>
      </c>
      <c r="I12" s="4">
        <f>'Execução - LOA 2020'!I25</f>
        <v>629033.5</v>
      </c>
      <c r="J12" s="6">
        <f t="shared" si="2"/>
        <v>0.19373582862468439</v>
      </c>
    </row>
    <row r="13" spans="1:10" ht="22.5" x14ac:dyDescent="0.2">
      <c r="A13" s="6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961643.63</v>
      </c>
      <c r="F13" s="6">
        <f t="shared" si="3"/>
        <v>0.25271184614499209</v>
      </c>
      <c r="G13" s="4">
        <f>'Execução - LOA 2020'!G28</f>
        <v>693238.32</v>
      </c>
      <c r="H13" s="6">
        <f t="shared" si="4"/>
        <v>0.18217719142553129</v>
      </c>
      <c r="I13" s="4">
        <f>'Execução - LOA 2020'!I28</f>
        <v>661239.41</v>
      </c>
      <c r="J13" s="6">
        <f t="shared" si="2"/>
        <v>0.17376814740084678</v>
      </c>
    </row>
    <row r="14" spans="1:10" x14ac:dyDescent="0.2">
      <c r="A14" s="6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338810.87</v>
      </c>
      <c r="F14" s="6">
        <f t="shared" si="3"/>
        <v>0.4174681271832279</v>
      </c>
      <c r="G14" s="4">
        <f>'Execução - LOA 2020'!G31</f>
        <v>183278.07</v>
      </c>
      <c r="H14" s="6">
        <f t="shared" si="4"/>
        <v>0.225827325541995</v>
      </c>
      <c r="I14" s="4">
        <f>'Execução - LOA 2020'!I31</f>
        <v>159771.82</v>
      </c>
      <c r="J14" s="6">
        <f t="shared" si="2"/>
        <v>0.1968639390821664</v>
      </c>
    </row>
    <row r="15" spans="1:10" x14ac:dyDescent="0.2">
      <c r="A15" s="64"/>
      <c r="B15" s="8"/>
      <c r="C15" s="3" t="s">
        <v>6</v>
      </c>
      <c r="D15" s="4">
        <f>SUM(D10:D14)</f>
        <v>21249266</v>
      </c>
      <c r="E15" s="4">
        <f>SUM(E10:E14)</f>
        <v>4603850.67</v>
      </c>
      <c r="F15" s="6">
        <f t="shared" si="3"/>
        <v>0.21665927990171518</v>
      </c>
      <c r="G15" s="4">
        <f>SUM(G10:G14)</f>
        <v>2696995.0199999996</v>
      </c>
      <c r="H15" s="6">
        <f t="shared" si="4"/>
        <v>0.12692179673406129</v>
      </c>
      <c r="I15" s="4">
        <f>SUM(I10:I14)</f>
        <v>2593680.88</v>
      </c>
      <c r="J15" s="6">
        <f t="shared" si="2"/>
        <v>0.12205978691216911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2.5" x14ac:dyDescent="0.2">
      <c r="A17" s="6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2845750.6</v>
      </c>
      <c r="F17" s="6">
        <f t="shared" ref="F17:F37" si="5">E17/D17</f>
        <v>0.50937049999471973</v>
      </c>
      <c r="G17" s="4">
        <f>'Execução - LOA 2020'!G34</f>
        <v>1694050.21</v>
      </c>
      <c r="H17" s="6">
        <f t="shared" si="4"/>
        <v>0.30322376194310907</v>
      </c>
      <c r="I17" s="4">
        <f>'Execução - LOA 2020'!I34</f>
        <v>1685612.43</v>
      </c>
      <c r="J17" s="6">
        <f t="shared" si="2"/>
        <v>0.30171345523617371</v>
      </c>
    </row>
    <row r="18" spans="1:10" x14ac:dyDescent="0.2">
      <c r="A18" s="6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3467022.75</v>
      </c>
      <c r="F18" s="6">
        <f t="shared" si="5"/>
        <v>0.62042051422090405</v>
      </c>
      <c r="G18" s="4">
        <f>'Execução - LOA 2020'!G37</f>
        <v>1915515.21</v>
      </c>
      <c r="H18" s="6">
        <f t="shared" si="4"/>
        <v>0.34277967503563772</v>
      </c>
      <c r="I18" s="4">
        <f>'Execução - LOA 2020'!I37</f>
        <v>1875642.77</v>
      </c>
      <c r="J18" s="6">
        <f t="shared" si="2"/>
        <v>0.33564453877844352</v>
      </c>
    </row>
    <row r="19" spans="1:10" x14ac:dyDescent="0.2">
      <c r="A19" s="64"/>
      <c r="B19" s="8"/>
      <c r="C19" s="3" t="s">
        <v>6</v>
      </c>
      <c r="D19" s="4">
        <f>SUM(D17:D18)</f>
        <v>11174981</v>
      </c>
      <c r="E19" s="4">
        <f>SUM(E17:E18)</f>
        <v>6312773.3499999996</v>
      </c>
      <c r="F19" s="6">
        <f>E19/D19</f>
        <v>0.56490237880493932</v>
      </c>
      <c r="G19" s="4">
        <f>SUM(G17:G18)</f>
        <v>3609565.42</v>
      </c>
      <c r="H19" s="6">
        <f t="shared" si="4"/>
        <v>0.32300416618158007</v>
      </c>
      <c r="I19" s="4">
        <f>SUM(I17:I18)</f>
        <v>3561255.2</v>
      </c>
      <c r="J19" s="6">
        <f t="shared" si="2"/>
        <v>0.31868109663900102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2.5" x14ac:dyDescent="0.2">
      <c r="A21" s="6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3542366.31</v>
      </c>
      <c r="F22" s="6">
        <f t="shared" si="5"/>
        <v>0.7479139033627098</v>
      </c>
      <c r="G22" s="4">
        <f>'Execução - LOA 2020'!G42</f>
        <v>3386914.78</v>
      </c>
      <c r="H22" s="6">
        <f t="shared" si="4"/>
        <v>0.71509280288594812</v>
      </c>
      <c r="I22" s="4">
        <f>'Execução - LOA 2020'!I42</f>
        <v>3377248.36</v>
      </c>
      <c r="J22" s="6">
        <f t="shared" si="2"/>
        <v>0.71305189314340278</v>
      </c>
    </row>
    <row r="23" spans="1:10" ht="22.5" x14ac:dyDescent="0.2">
      <c r="A23" s="6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2839857.29</v>
      </c>
      <c r="F23" s="6">
        <f t="shared" si="5"/>
        <v>0.63742718094661344</v>
      </c>
      <c r="G23" s="4">
        <f>'Execução - LOA 2020'!G45</f>
        <v>1677939.07</v>
      </c>
      <c r="H23" s="6">
        <f t="shared" si="4"/>
        <v>0.37662595756362194</v>
      </c>
      <c r="I23" s="4">
        <f>'Execução - LOA 2020'!I45</f>
        <v>1621093.24</v>
      </c>
      <c r="J23" s="6">
        <f t="shared" si="2"/>
        <v>0.36386648641235486</v>
      </c>
    </row>
    <row r="24" spans="1:10" x14ac:dyDescent="0.2">
      <c r="A24" s="64"/>
      <c r="B24" s="8"/>
      <c r="C24" s="3" t="s">
        <v>6</v>
      </c>
      <c r="D24" s="4">
        <f>SUM(D21:D23)</f>
        <v>10410048</v>
      </c>
      <c r="E24" s="4">
        <f>SUM(E21:E23)</f>
        <v>6382223.5999999996</v>
      </c>
      <c r="F24" s="6">
        <f t="shared" si="5"/>
        <v>0.61308301364220408</v>
      </c>
      <c r="G24" s="4">
        <f>SUM(G21:G23)</f>
        <v>5064853.8499999996</v>
      </c>
      <c r="H24" s="6">
        <f t="shared" si="4"/>
        <v>0.48653511011668721</v>
      </c>
      <c r="I24" s="4">
        <f>SUM(I21:I23)</f>
        <v>4998341.5999999996</v>
      </c>
      <c r="J24" s="6">
        <f t="shared" si="2"/>
        <v>0.48014587444745688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">
      <c r="A26" s="6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22763560.859999999</v>
      </c>
      <c r="F26" s="6">
        <f t="shared" si="5"/>
        <v>0.90822743532554995</v>
      </c>
      <c r="G26" s="4">
        <f>'Execução - LOA 2020'!G48</f>
        <v>20831670.57</v>
      </c>
      <c r="H26" s="6">
        <f t="shared" si="4"/>
        <v>0.83114829229480391</v>
      </c>
      <c r="I26" s="4">
        <f>'Execução - LOA 2020'!I48</f>
        <v>20581913.030000001</v>
      </c>
      <c r="J26" s="6">
        <f t="shared" si="2"/>
        <v>0.82118339043245892</v>
      </c>
    </row>
    <row r="27" spans="1:10" ht="22.5" x14ac:dyDescent="0.2">
      <c r="A27" s="63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19853073.09</v>
      </c>
      <c r="F27" s="6">
        <f t="shared" si="5"/>
        <v>0.85574446649638913</v>
      </c>
      <c r="G27" s="4">
        <f>'Execução - LOA 2020'!G50</f>
        <v>17478323.370000001</v>
      </c>
      <c r="H27" s="6">
        <f t="shared" si="4"/>
        <v>0.75338354116299788</v>
      </c>
      <c r="I27" s="4">
        <f>'Execução - LOA 2020'!I50</f>
        <v>17139321.98</v>
      </c>
      <c r="J27" s="6">
        <f t="shared" si="2"/>
        <v>0.73877126616093747</v>
      </c>
    </row>
    <row r="28" spans="1:10" x14ac:dyDescent="0.2">
      <c r="A28" s="63"/>
      <c r="B28" s="8" t="s">
        <v>28</v>
      </c>
      <c r="C28" s="3" t="s">
        <v>6</v>
      </c>
      <c r="D28" s="4">
        <f>'Execução - LOA 2020'!D52</f>
        <v>294815210</v>
      </c>
      <c r="E28" s="4">
        <f>'Execução - LOA 2020'!E52</f>
        <v>249992457.90000001</v>
      </c>
      <c r="F28" s="6">
        <f t="shared" si="5"/>
        <v>0.84796323059451373</v>
      </c>
      <c r="G28" s="4">
        <f>'Execução - LOA 2020'!G52</f>
        <v>233413706.22</v>
      </c>
      <c r="H28" s="6">
        <f t="shared" si="4"/>
        <v>0.79172884675794031</v>
      </c>
      <c r="I28" s="4">
        <f>'Execução - LOA 2020'!I52</f>
        <v>227884804.02000001</v>
      </c>
      <c r="J28" s="6">
        <f t="shared" si="2"/>
        <v>0.77297505790152421</v>
      </c>
    </row>
    <row r="29" spans="1:10" ht="22.5" x14ac:dyDescent="0.2">
      <c r="A29" s="63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11330363.970000001</v>
      </c>
      <c r="F29" s="6">
        <f t="shared" si="5"/>
        <v>0.47646341984448032</v>
      </c>
      <c r="G29" s="4">
        <f>'Execução - LOA 2020'!G54</f>
        <v>11234782.550000001</v>
      </c>
      <c r="H29" s="6">
        <f t="shared" si="4"/>
        <v>0.47244403879305308</v>
      </c>
      <c r="I29" s="4">
        <f>'Execução - LOA 2020'!I54</f>
        <v>11221174.15</v>
      </c>
      <c r="J29" s="6">
        <f t="shared" si="2"/>
        <v>0.47187177961234367</v>
      </c>
    </row>
    <row r="30" spans="1:10" ht="22.5" x14ac:dyDescent="0.2">
      <c r="A30" s="6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318707.40000000002</v>
      </c>
      <c r="F30" s="6">
        <f t="shared" si="5"/>
        <v>0.43904231211643241</v>
      </c>
      <c r="G30" s="4">
        <f>'Execução - LOA 2020'!G56</f>
        <v>149724.13</v>
      </c>
      <c r="H30" s="6">
        <f t="shared" si="4"/>
        <v>0.20625573242046247</v>
      </c>
      <c r="I30" s="4">
        <f>'Execução - LOA 2020'!I56</f>
        <v>149030.84</v>
      </c>
      <c r="J30" s="6">
        <f t="shared" si="2"/>
        <v>0.20530067569894547</v>
      </c>
    </row>
    <row r="31" spans="1:10" x14ac:dyDescent="0.2">
      <c r="A31" s="64"/>
      <c r="B31" s="8"/>
      <c r="C31" s="3" t="s">
        <v>6</v>
      </c>
      <c r="D31" s="17">
        <f>SUM(D26:D30)</f>
        <v>367584750</v>
      </c>
      <c r="E31" s="17">
        <f>SUM(E26:E30)</f>
        <v>304258163.22000003</v>
      </c>
      <c r="F31" s="6">
        <f t="shared" si="5"/>
        <v>0.82772248636538925</v>
      </c>
      <c r="G31" s="17">
        <f>SUM(G26:G30)</f>
        <v>283108206.83999997</v>
      </c>
      <c r="H31" s="6">
        <f t="shared" si="4"/>
        <v>0.77018485353377686</v>
      </c>
      <c r="I31" s="17">
        <f>SUM(I26:I30)</f>
        <v>276976244.01999998</v>
      </c>
      <c r="J31" s="6">
        <f t="shared" si="2"/>
        <v>0.75350308743765892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">
      <c r="A33" s="18" t="s">
        <v>2</v>
      </c>
      <c r="B33" s="8"/>
      <c r="C33" s="3"/>
      <c r="D33" s="4">
        <f>D8</f>
        <v>9946390</v>
      </c>
      <c r="E33" s="4">
        <f>E8</f>
        <v>5205864.1000000006</v>
      </c>
      <c r="F33" s="6">
        <f>E33/D33</f>
        <v>0.52339231620718674</v>
      </c>
      <c r="G33" s="4">
        <f>G8</f>
        <v>5100816.3199999994</v>
      </c>
      <c r="H33" s="6">
        <f>G33/D33</f>
        <v>0.51283091855436991</v>
      </c>
      <c r="I33" s="4">
        <f>I8</f>
        <v>5100419.1800000006</v>
      </c>
      <c r="J33" s="6">
        <f t="shared" si="2"/>
        <v>0.51279099050007093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4603850.67</v>
      </c>
      <c r="F34" s="6">
        <f t="shared" si="5"/>
        <v>0.21665927990171518</v>
      </c>
      <c r="G34" s="4">
        <f>G15</f>
        <v>2696995.0199999996</v>
      </c>
      <c r="H34" s="6">
        <f t="shared" si="4"/>
        <v>0.12692179673406129</v>
      </c>
      <c r="I34" s="4">
        <f>I15</f>
        <v>2593680.88</v>
      </c>
      <c r="J34" s="6">
        <f t="shared" si="2"/>
        <v>0.12205978691216911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6312773.3499999996</v>
      </c>
      <c r="F35" s="6">
        <f t="shared" si="5"/>
        <v>0.56490237880493932</v>
      </c>
      <c r="G35" s="4">
        <f>G19</f>
        <v>3609565.42</v>
      </c>
      <c r="H35" s="6">
        <f t="shared" si="4"/>
        <v>0.32300416618158007</v>
      </c>
      <c r="I35" s="4">
        <f>I19</f>
        <v>3561255.2</v>
      </c>
      <c r="J35" s="6">
        <f t="shared" si="2"/>
        <v>0.31868109663900102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6382223.5999999996</v>
      </c>
      <c r="F36" s="6">
        <f t="shared" si="5"/>
        <v>0.61308301364220408</v>
      </c>
      <c r="G36" s="4">
        <f>G24</f>
        <v>5064853.8499999996</v>
      </c>
      <c r="H36" s="6">
        <f t="shared" si="4"/>
        <v>0.48653511011668721</v>
      </c>
      <c r="I36" s="4">
        <f>I24</f>
        <v>4998341.5999999996</v>
      </c>
      <c r="J36" s="6">
        <f t="shared" si="2"/>
        <v>0.48014587444745688</v>
      </c>
    </row>
    <row r="37" spans="1:10" x14ac:dyDescent="0.2">
      <c r="A37" s="18" t="s">
        <v>25</v>
      </c>
      <c r="B37" s="8"/>
      <c r="C37" s="3"/>
      <c r="D37" s="4">
        <f>D31</f>
        <v>367584750</v>
      </c>
      <c r="E37" s="4">
        <f>E31</f>
        <v>304258163.22000003</v>
      </c>
      <c r="F37" s="6">
        <f t="shared" si="5"/>
        <v>0.82772248636538925</v>
      </c>
      <c r="G37" s="4">
        <f>G31</f>
        <v>283108206.83999997</v>
      </c>
      <c r="H37" s="6">
        <f t="shared" si="4"/>
        <v>0.77018485353377686</v>
      </c>
      <c r="I37" s="4">
        <f>I31</f>
        <v>276976244.01999998</v>
      </c>
      <c r="J37" s="6">
        <f t="shared" si="2"/>
        <v>0.75350308743765892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F2" sqref="F2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44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2020-09-17T12:25:36Z</dcterms:modified>
</cp:coreProperties>
</file>