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<sst xmlns="http://schemas.openxmlformats.org/spreadsheetml/2006/main" count="207" uniqueCount="45">
  <si>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</si>
  <si>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</si>
  <si>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</si>
  <si>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</si>
  <si>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</si>
  <si>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</si>
  <si>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</si>
  <si>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</si>
  <si>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</si>
  <si>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</si>
  <si>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</si>
  <si>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</si>
  <si>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</si>
  <si>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</si>
  <si>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</si>
  <si>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</si>
  <si>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</si>
  <si>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</si>
  <si>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</si>
  <si>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</si>
  <si>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</si>
  <si>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</si>
  <si>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</si>
  <si>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</si>
  <si>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</si>
  <si>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</si>
  <si>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</si>
  <si>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</si>
  <si>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</si>
  <si>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</si>
  <si>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</si>
  <si>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</si>
  <si>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</si>
  <si>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</si>
  <si>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</si>
  <si>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</si>
  <si>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</si>
  <si>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</si>
  <si>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</si>
  <si>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</si>
  <si>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</si>
  <si>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</si>
  <si>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</si>
  <si>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</si>
  <si>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Set/20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</si>
</sst>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0.11262341041223828</c:v>
                </c:pt>
                <c:pt idx="1">
                  <c:v>2.6513065690461499E-2</c:v>
                </c:pt>
                <c:pt idx="2">
                  <c:v>2.3774235261259807E-2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0.33711775098000035</c:v>
                </c:pt>
                <c:pt idx="1">
                  <c:v>0.25507532526525056</c:v>
                </c:pt>
                <c:pt idx="2">
                  <c:v>0.24995066576776401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0.30952479655741455</c:v>
                </c:pt>
                <c:pt idx="1">
                  <c:v>0.20368721553302852</c:v>
                </c:pt>
                <c:pt idx="2">
                  <c:v>0.19193984530294173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0.24742316565566366</c:v>
                </c:pt>
                <c:pt idx="1">
                  <c:v>0.17957669532759205</c:v>
                </c:pt>
                <c:pt idx="2">
                  <c:v>0.17111024185497217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0.41708283174282423</c:v>
                </c:pt>
                <c:pt idx="1">
                  <c:v>0.22544203010159133</c:v>
                </c:pt>
                <c:pt idx="2">
                  <c:v>0.1968639390821664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0.50593187619601143</c:v>
                </c:pt>
                <c:pt idx="1">
                  <c:v>0.29789575927109602</c:v>
                </c:pt>
                <c:pt idx="2">
                  <c:v>0.29750086230057676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0.61370964832569874</c:v>
                </c:pt>
                <c:pt idx="1">
                  <c:v>0.33782893971599354</c:v>
                </c:pt>
                <c:pt idx="2">
                  <c:v>0.33215259631844485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0.74787593302745659</c:v>
                </c:pt>
                <c:pt idx="1">
                  <c:v>0.71236905628810843</c:v>
                </c:pt>
                <c:pt idx="2">
                  <c:v>0.71236905628810843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0.6167358474515211</c:v>
                </c:pt>
                <c:pt idx="1">
                  <c:v>0.37466827318359475</c:v>
                </c:pt>
                <c:pt idx="2">
                  <c:v>0.35758755805311876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0.90574416139214431</c:v>
                </c:pt>
                <c:pt idx="1">
                  <c:v>0.828122239062409</c:v>
                </c:pt>
                <c:pt idx="2">
                  <c:v>0.81372390885424317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0.85574446649638913</c:v>
                </c:pt>
                <c:pt idx="1">
                  <c:v>0.75434442835807669</c:v>
                </c:pt>
                <c:pt idx="2">
                  <c:v>0.73862252932874162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0.79374328165402175</c:v>
                </c:pt>
                <c:pt idx="1">
                  <c:v>0.74140336456424705</c:v>
                </c:pt>
                <c:pt idx="2">
                  <c:v>0.72349170664276352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0.47630520374695956</c:v>
                </c:pt>
                <c:pt idx="1">
                  <c:v>0.47153936769237714</c:v>
                </c:pt>
                <c:pt idx="2">
                  <c:v>0.47140092860704652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0.43819295647562045</c:v>
                </c:pt>
                <c:pt idx="1">
                  <c:v>0.20445171955394228</c:v>
                </c:pt>
                <c:pt idx="2">
                  <c:v>0.2042537211657012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0.75394726190476191</c:v>
                </c:pt>
                <c:pt idx="1">
                  <c:v>0.75394726190476191</c:v>
                </c:pt>
                <c:pt idx="2">
                  <c:v>0.75394726190476191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0.61065027270052208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8.5816011265863454E-2</c:v>
                </c:pt>
                <c:pt idx="1">
                  <c:v>5.4268140141860252E-2</c:v>
                </c:pt>
                <c:pt idx="2">
                  <c:v>5.1636559245313067E-2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7.8246322397981169E-2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0.52339231620718674</c:v>
                </c:pt>
                <c:pt idx="1">
                  <c:v>0.51283091855436991</c:v>
                </c:pt>
                <c:pt idx="2">
                  <c:v>0.51194936353792686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0.21522561155759448</c:v>
                </c:pt>
                <c:pt idx="1">
                  <c:v>0.12600694395749953</c:v>
                </c:pt>
                <c:pt idx="2">
                  <c:v>0.11948849056715652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0.55982743147393277</c:v>
                </c:pt>
                <c:pt idx="1">
                  <c:v>0.31786482053079107</c:v>
                </c:pt>
                <c:pt idx="2">
                  <c:v>0.31482887353455008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0.60421047049927146</c:v>
                </c:pt>
                <c:pt idx="1">
                  <c:v>0.48445803900231782</c:v>
                </c:pt>
                <c:pt idx="2">
                  <c:v>0.47714800738670948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0.78455497583431744</c:v>
                </c:pt>
                <c:pt idx="1">
                  <c:v>0.73022269831307873</c:v>
                </c:pt>
                <c:pt idx="2">
                  <c:v>0.71379295397974241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481927.67</v>
      </c>
      <c r="J5" s="38">
        <f>I5/D5</f>
        <v>0.26306095524017464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4141276.94</v>
      </c>
      <c r="F6" s="34">
        <f t="shared" ref="F6:F57" si="0">E6/D6</f>
        <v>0.96308766046511629</v>
      </c>
      <c r="G6" s="43">
        <v>4141276.94</v>
      </c>
      <c r="H6" s="34">
        <f t="shared" ref="H6:H57" si="1">G6/D6</f>
        <v>0.96308766046511629</v>
      </c>
      <c r="I6" s="27">
        <v>4141276.94</v>
      </c>
      <c r="J6" s="39">
        <f t="shared" ref="J6:J57" si="2">I6/D6</f>
        <v>0.96308766046511629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4623204.6100000003</v>
      </c>
      <c r="F7" s="35">
        <f t="shared" si="0"/>
        <v>0.75394726190476191</v>
      </c>
      <c r="G7" s="44">
        <v>4623204.6100000003</v>
      </c>
      <c r="H7" s="35">
        <f t="shared" si="1"/>
        <v>0.75394726190476191</v>
      </c>
      <c r="I7" s="28">
        <v>4623204.6100000003</v>
      </c>
      <c r="J7" s="40">
        <f t="shared" si="2"/>
        <v>0.75394726190476191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178469.87</v>
      </c>
      <c r="J10" s="39">
        <f t="shared" si="2"/>
        <v>0.61065027270052208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178469.87</v>
      </c>
      <c r="J11" s="40">
        <f t="shared" si="2"/>
        <v>0.61065027270052208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278063.7</v>
      </c>
      <c r="F13" s="34">
        <f t="shared" si="0"/>
        <v>9.3522526197966055E-2</v>
      </c>
      <c r="G13" s="43">
        <v>175841.31</v>
      </c>
      <c r="H13" s="34">
        <f t="shared" si="1"/>
        <v>5.9141569076293199E-2</v>
      </c>
      <c r="I13" s="27">
        <v>167314.38</v>
      </c>
      <c r="J13" s="39">
        <f t="shared" si="2"/>
        <v>5.627366494384721E-2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278063.7</v>
      </c>
      <c r="F14" s="35">
        <f t="shared" si="0"/>
        <v>8.5816011265863454E-2</v>
      </c>
      <c r="G14" s="44">
        <v>175841.31</v>
      </c>
      <c r="H14" s="35">
        <f t="shared" si="1"/>
        <v>5.4268140141860252E-2</v>
      </c>
      <c r="I14" s="28">
        <v>167314.38</v>
      </c>
      <c r="J14" s="40">
        <f t="shared" si="2"/>
        <v>5.1636559245313067E-2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12712.68</v>
      </c>
      <c r="H15" s="34">
        <f t="shared" si="1"/>
        <v>7.8246322397981169E-2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12712.68</v>
      </c>
      <c r="H16" s="36">
        <f t="shared" si="1"/>
        <v>7.8246322397981169E-2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507669.64</v>
      </c>
      <c r="F18" s="34">
        <f t="shared" si="0"/>
        <v>5.6748544313348498E-2</v>
      </c>
      <c r="G18" s="43">
        <v>250718.63</v>
      </c>
      <c r="H18" s="34">
        <f t="shared" si="1"/>
        <v>2.8025936876463653E-2</v>
      </c>
      <c r="I18" s="27">
        <v>223584.47</v>
      </c>
      <c r="J18" s="39">
        <f t="shared" si="2"/>
        <v>2.4992814625612706E-2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1115783.44</v>
      </c>
      <c r="F19" s="35">
        <f t="shared" si="0"/>
        <v>0.11262341041223828</v>
      </c>
      <c r="G19" s="44">
        <v>262670.43</v>
      </c>
      <c r="H19" s="35">
        <f t="shared" si="1"/>
        <v>2.6513065690461499E-2</v>
      </c>
      <c r="I19" s="28">
        <v>235536.27</v>
      </c>
      <c r="J19" s="40">
        <f t="shared" si="2"/>
        <v>2.3774235261259807E-2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1019532.59</v>
      </c>
      <c r="F21" s="34">
        <f t="shared" si="0"/>
        <v>0.33737048382245249</v>
      </c>
      <c r="G21" s="43">
        <v>750914.34</v>
      </c>
      <c r="H21" s="34">
        <f t="shared" si="1"/>
        <v>0.24848282112788331</v>
      </c>
      <c r="I21" s="27">
        <v>740869.66</v>
      </c>
      <c r="J21" s="39">
        <f t="shared" si="2"/>
        <v>0.24515896607442034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1172601.73</v>
      </c>
      <c r="F22" s="35">
        <f t="shared" si="0"/>
        <v>0.33711775098000035</v>
      </c>
      <c r="G22" s="44">
        <v>887232.33</v>
      </c>
      <c r="H22" s="35">
        <f t="shared" si="1"/>
        <v>0.25507532526525056</v>
      </c>
      <c r="I22" s="28">
        <v>869407.15</v>
      </c>
      <c r="J22" s="40">
        <f t="shared" si="2"/>
        <v>0.24995066576776401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66160.41</v>
      </c>
      <c r="F23" s="34">
        <f t="shared" si="0"/>
        <v>0.37026902541946027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938823.89</v>
      </c>
      <c r="F24" s="34">
        <f t="shared" si="0"/>
        <v>0.30598722695539377</v>
      </c>
      <c r="G24" s="43">
        <v>647183.86</v>
      </c>
      <c r="H24" s="34">
        <f t="shared" si="1"/>
        <v>0.21093412381281409</v>
      </c>
      <c r="I24" s="27">
        <v>609041.77</v>
      </c>
      <c r="J24" s="39">
        <f t="shared" si="2"/>
        <v>0.19850262044599731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1004984.3</v>
      </c>
      <c r="F25" s="35">
        <f t="shared" si="0"/>
        <v>0.30952479655741455</v>
      </c>
      <c r="G25" s="44">
        <v>661344.28</v>
      </c>
      <c r="H25" s="35">
        <f t="shared" si="1"/>
        <v>0.20368721553302852</v>
      </c>
      <c r="I25" s="28">
        <v>623202.18999999994</v>
      </c>
      <c r="J25" s="40">
        <f t="shared" si="2"/>
        <v>0.19193984530294173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941518.63</v>
      </c>
      <c r="F27" s="34">
        <f t="shared" si="0"/>
        <v>0.27595270823978774</v>
      </c>
      <c r="G27" s="43">
        <v>683342.66</v>
      </c>
      <c r="H27" s="34">
        <f t="shared" si="1"/>
        <v>0.20028308699826841</v>
      </c>
      <c r="I27" s="27">
        <v>651125.29</v>
      </c>
      <c r="J27" s="39">
        <f t="shared" si="2"/>
        <v>0.19084039492550159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941518.63</v>
      </c>
      <c r="F28" s="35">
        <f t="shared" si="0"/>
        <v>0.24742316565566366</v>
      </c>
      <c r="G28" s="44">
        <v>683342.66</v>
      </c>
      <c r="H28" s="35">
        <f t="shared" si="1"/>
        <v>0.17957669532759205</v>
      </c>
      <c r="I28" s="28">
        <v>651125.29</v>
      </c>
      <c r="J28" s="40">
        <f t="shared" si="2"/>
        <v>0.17111024185497217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286498.18</v>
      </c>
      <c r="F30" s="34">
        <f t="shared" si="0"/>
        <v>0.41372713475171158</v>
      </c>
      <c r="G30" s="43">
        <v>182965.37</v>
      </c>
      <c r="H30" s="34">
        <f t="shared" si="1"/>
        <v>0.26421716985736793</v>
      </c>
      <c r="I30" s="27">
        <v>159771.82</v>
      </c>
      <c r="J30" s="39">
        <f t="shared" si="2"/>
        <v>0.23072375992987534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338498.17</v>
      </c>
      <c r="F31" s="36">
        <f t="shared" si="0"/>
        <v>0.41708283174282423</v>
      </c>
      <c r="G31" s="44">
        <v>182965.37</v>
      </c>
      <c r="H31" s="36">
        <f t="shared" si="1"/>
        <v>0.22544203010159133</v>
      </c>
      <c r="I31" s="30">
        <v>159771.82</v>
      </c>
      <c r="J31" s="41">
        <f t="shared" si="2"/>
        <v>0.1968639390821664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2756038.7</v>
      </c>
      <c r="F33" s="34">
        <f t="shared" si="0"/>
        <v>0.51367408805957493</v>
      </c>
      <c r="G33" s="43">
        <v>1654293.73</v>
      </c>
      <c r="H33" s="34">
        <f t="shared" si="1"/>
        <v>0.30832942336420116</v>
      </c>
      <c r="I33" s="27">
        <v>1652087.52</v>
      </c>
      <c r="J33" s="39">
        <f t="shared" si="2"/>
        <v>0.30791822706647942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2826539.7</v>
      </c>
      <c r="F34" s="35">
        <f t="shared" si="0"/>
        <v>0.50593187619601143</v>
      </c>
      <c r="G34" s="44">
        <v>1664283.73</v>
      </c>
      <c r="H34" s="35">
        <f t="shared" si="1"/>
        <v>0.29789575927109602</v>
      </c>
      <c r="I34" s="28">
        <v>1662077.52</v>
      </c>
      <c r="J34" s="40">
        <f t="shared" si="2"/>
        <v>0.29750086230057676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3352807.06</v>
      </c>
      <c r="F36" s="34">
        <f t="shared" si="0"/>
        <v>0.60968741584038333</v>
      </c>
      <c r="G36" s="43">
        <v>1887849.6</v>
      </c>
      <c r="H36" s="34">
        <f t="shared" si="1"/>
        <v>0.34329387988084864</v>
      </c>
      <c r="I36" s="27">
        <v>1856129.16</v>
      </c>
      <c r="J36" s="39">
        <f t="shared" si="2"/>
        <v>0.33752571226880596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3429521.21</v>
      </c>
      <c r="F37" s="36">
        <f t="shared" si="0"/>
        <v>0.61370964832569874</v>
      </c>
      <c r="G37" s="44">
        <v>1887849.6</v>
      </c>
      <c r="H37" s="36">
        <f t="shared" si="1"/>
        <v>0.33782893971599354</v>
      </c>
      <c r="I37" s="30">
        <v>1856129.16</v>
      </c>
      <c r="J37" s="41">
        <f t="shared" si="2"/>
        <v>0.33215259631844485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3466880.47</v>
      </c>
      <c r="F41" s="34">
        <f t="shared" si="0"/>
        <v>0.79109048292410999</v>
      </c>
      <c r="G41" s="43">
        <v>3345554.22</v>
      </c>
      <c r="H41" s="34">
        <f t="shared" si="1"/>
        <v>0.76340563986868404</v>
      </c>
      <c r="I41" s="27">
        <v>3345554.22</v>
      </c>
      <c r="J41" s="39">
        <f t="shared" si="2"/>
        <v>0.76340563986868404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3542186.47</v>
      </c>
      <c r="F42" s="35">
        <f t="shared" si="0"/>
        <v>0.74787593302745659</v>
      </c>
      <c r="G42" s="44">
        <v>3374014.22</v>
      </c>
      <c r="H42" s="35">
        <f t="shared" si="1"/>
        <v>0.71236905628810843</v>
      </c>
      <c r="I42" s="28">
        <v>3374014.22</v>
      </c>
      <c r="J42" s="40">
        <f t="shared" si="2"/>
        <v>0.71236905628810843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51528.44</v>
      </c>
      <c r="F43" s="34">
        <f t="shared" si="0"/>
        <v>0.13097797988373541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2696145.09</v>
      </c>
      <c r="F44" s="34">
        <f t="shared" si="0"/>
        <v>0.66378510719700301</v>
      </c>
      <c r="G44" s="43">
        <v>1666066.22</v>
      </c>
      <c r="H44" s="34">
        <f t="shared" si="1"/>
        <v>0.41018191066268089</v>
      </c>
      <c r="I44" s="27">
        <v>1590136.39</v>
      </c>
      <c r="J44" s="39">
        <f t="shared" si="2"/>
        <v>0.39148815025158956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2747673.53</v>
      </c>
      <c r="F45" s="36">
        <f t="shared" si="0"/>
        <v>0.6167358474515211</v>
      </c>
      <c r="G45" s="44">
        <v>1669217.22</v>
      </c>
      <c r="H45" s="36">
        <f t="shared" si="1"/>
        <v>0.37466827318359475</v>
      </c>
      <c r="I45" s="30">
        <v>1593119.44</v>
      </c>
      <c r="J45" s="41">
        <f t="shared" si="2"/>
        <v>0.35758755805311876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173876.85</v>
      </c>
      <c r="F46" s="33">
        <f t="shared" si="0"/>
        <v>0.14732342347609256</v>
      </c>
      <c r="G46" s="43">
        <v>149604</v>
      </c>
      <c r="H46" s="33">
        <f t="shared" si="1"/>
        <v>0.12675737710751805</v>
      </c>
      <c r="I46" s="29">
        <v>149519.76</v>
      </c>
      <c r="J46" s="38">
        <f t="shared" si="2"/>
        <v>0.12668600173354719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22527443.920000002</v>
      </c>
      <c r="F47" s="34">
        <f t="shared" si="0"/>
        <v>0.94322268560148104</v>
      </c>
      <c r="G47" s="43">
        <v>20606222.41</v>
      </c>
      <c r="H47" s="34">
        <f t="shared" si="1"/>
        <v>0.8627812596353196</v>
      </c>
      <c r="I47" s="27">
        <v>20245430.890000001</v>
      </c>
      <c r="J47" s="39">
        <f t="shared" si="2"/>
        <v>0.84767494097594809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22701320.77</v>
      </c>
      <c r="F48" s="35">
        <f t="shared" si="0"/>
        <v>0.90574416139214431</v>
      </c>
      <c r="G48" s="44">
        <v>20755826.41</v>
      </c>
      <c r="H48" s="35">
        <f t="shared" si="1"/>
        <v>0.828122239062409</v>
      </c>
      <c r="I48" s="28">
        <v>20394950.649999999</v>
      </c>
      <c r="J48" s="40">
        <f t="shared" si="2"/>
        <v>0.81372390885424317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19853073.09</v>
      </c>
      <c r="F49" s="34">
        <f t="shared" si="0"/>
        <v>0.85574446649638913</v>
      </c>
      <c r="G49" s="43">
        <v>17500615.73</v>
      </c>
      <c r="H49" s="34">
        <f t="shared" si="1"/>
        <v>0.75434442835807669</v>
      </c>
      <c r="I49" s="27">
        <v>17135871.32</v>
      </c>
      <c r="J49" s="39">
        <f t="shared" si="2"/>
        <v>0.73862252932874162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19853073.09</v>
      </c>
      <c r="F50" s="35">
        <f t="shared" si="0"/>
        <v>0.85574446649638913</v>
      </c>
      <c r="G50" s="44">
        <v>17500615.73</v>
      </c>
      <c r="H50" s="35">
        <f t="shared" si="1"/>
        <v>0.75434442835807669</v>
      </c>
      <c r="I50" s="28">
        <v>17135871.32</v>
      </c>
      <c r="J50" s="40">
        <f t="shared" si="2"/>
        <v>0.73862252932874162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249882457.90000001</v>
      </c>
      <c r="F51" s="34">
        <f t="shared" si="0"/>
        <v>0.79374328165402175</v>
      </c>
      <c r="G51" s="43">
        <v>233405055.91</v>
      </c>
      <c r="H51" s="34">
        <f t="shared" si="1"/>
        <v>0.74140336456424705</v>
      </c>
      <c r="I51" s="27">
        <v>227766193.56</v>
      </c>
      <c r="J51" s="39">
        <f t="shared" si="2"/>
        <v>0.72349170664276352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249882457.90000001</v>
      </c>
      <c r="F52" s="35">
        <f t="shared" si="0"/>
        <v>0.79374328165402175</v>
      </c>
      <c r="G52" s="44">
        <v>233405055.91</v>
      </c>
      <c r="H52" s="35">
        <f t="shared" si="1"/>
        <v>0.74140336456424705</v>
      </c>
      <c r="I52" s="28">
        <v>227766193.56</v>
      </c>
      <c r="J52" s="40">
        <f t="shared" si="2"/>
        <v>0.72349170664276352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11326601.57</v>
      </c>
      <c r="F53" s="34">
        <f t="shared" si="0"/>
        <v>0.47630520374695956</v>
      </c>
      <c r="G53" s="43">
        <v>11213269.35</v>
      </c>
      <c r="H53" s="34">
        <f t="shared" si="1"/>
        <v>0.47153936769237714</v>
      </c>
      <c r="I53" s="27">
        <v>11209977.25</v>
      </c>
      <c r="J53" s="39">
        <f t="shared" si="2"/>
        <v>0.47140092860704652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11326601.57</v>
      </c>
      <c r="F54" s="35">
        <f t="shared" si="0"/>
        <v>0.47630520374695956</v>
      </c>
      <c r="G54" s="44">
        <v>11213269.35</v>
      </c>
      <c r="H54" s="35">
        <f t="shared" si="1"/>
        <v>0.47153936769237714</v>
      </c>
      <c r="I54" s="28">
        <v>11209977.25</v>
      </c>
      <c r="J54" s="40">
        <f t="shared" si="2"/>
        <v>0.47140092860704652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318090.84000000003</v>
      </c>
      <c r="F55" s="34">
        <f t="shared" si="0"/>
        <v>0.43819295647562045</v>
      </c>
      <c r="G55" s="43">
        <v>148414.57</v>
      </c>
      <c r="H55" s="34">
        <f t="shared" si="1"/>
        <v>0.20445171955394228</v>
      </c>
      <c r="I55" s="27">
        <v>148270.84</v>
      </c>
      <c r="J55" s="39">
        <f t="shared" si="2"/>
        <v>0.2042537211657012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318090.84000000003</v>
      </c>
      <c r="F56" s="36">
        <f t="shared" si="0"/>
        <v>0.43819295647562045</v>
      </c>
      <c r="G56" s="44">
        <v>148414.57</v>
      </c>
      <c r="H56" s="36">
        <f t="shared" si="1"/>
        <v>0.20445171955394228</v>
      </c>
      <c r="I56" s="30">
        <v>148270.84</v>
      </c>
      <c r="J56" s="41">
        <f t="shared" si="2"/>
        <v>0.2042537211657012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326406715.44999999</v>
      </c>
      <c r="F57" s="37">
        <f t="shared" si="0"/>
        <v>0.74121783752169379</v>
      </c>
      <c r="G57" s="31">
        <v>299396918.13</v>
      </c>
      <c r="H57" s="37">
        <f t="shared" si="1"/>
        <v>0.67988287529878455</v>
      </c>
      <c r="I57" s="31">
        <v>292771694.70999998</v>
      </c>
      <c r="J57" s="42">
        <f t="shared" si="2"/>
        <v>0.66483804458903539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4623204.6100000003</v>
      </c>
      <c r="F3" s="6">
        <f t="shared" ref="F3:F8" si="0">E3/D3</f>
        <v>0.75394726190476191</v>
      </c>
      <c r="G3" s="4">
        <f>'Execução - LOA 2020'!G7</f>
        <v>4623204.6100000003</v>
      </c>
      <c r="H3" s="6">
        <f>G3/D3</f>
        <v>0.75394726190476191</v>
      </c>
      <c r="I3" s="4">
        <f>'Execução - LOA 2020'!I7</f>
        <v>4623204.6100000003</v>
      </c>
      <c r="J3" s="6">
        <f>I3/D3</f>
        <v>0.75394726190476191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178469.87</v>
      </c>
      <c r="J5" s="6">
        <f t="shared" si="2"/>
        <v>0.61065027270052208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278063.7</v>
      </c>
      <c r="F6" s="6">
        <f t="shared" si="0"/>
        <v>8.5816011265863454E-2</v>
      </c>
      <c r="G6" s="4">
        <f>'Execução - LOA 2020'!G14</f>
        <v>175841.31</v>
      </c>
      <c r="H6" s="6">
        <f t="shared" si="1"/>
        <v>5.4268140141860252E-2</v>
      </c>
      <c r="I6" s="4">
        <f>'Execução - LOA 2020'!I14</f>
        <v>167314.38</v>
      </c>
      <c r="J6" s="6">
        <f t="shared" si="2"/>
        <v>5.1636559245313067E-2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12712.68</v>
      </c>
      <c r="H7" s="6">
        <f t="shared" si="1"/>
        <v>7.8246322397981169E-2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5205864.1000000006</v>
      </c>
      <c r="F8" s="6">
        <f t="shared" si="0"/>
        <v>0.52339231620718674</v>
      </c>
      <c r="G8" s="17">
        <f>SUM(G3:G7)</f>
        <v>5100816.3199999994</v>
      </c>
      <c r="H8" s="6">
        <f t="shared" si="1"/>
        <v>0.51283091855436991</v>
      </c>
      <c r="I8" s="17">
        <f>SUM(I3:I7)</f>
        <v>5092048.03</v>
      </c>
      <c r="J8" s="6">
        <f t="shared" si="2"/>
        <v>0.51194936353792686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1115783.44</v>
      </c>
      <c r="F10" s="6">
        <f t="shared" ref="F10:F15" si="3">E10/D10</f>
        <v>0.11262341041223828</v>
      </c>
      <c r="G10" s="4">
        <f>'Execução - LOA 2020'!G19</f>
        <v>262670.43</v>
      </c>
      <c r="H10" s="6">
        <f>G10/D10</f>
        <v>2.6513065690461499E-2</v>
      </c>
      <c r="I10" s="4">
        <f>'Execução - LOA 2020'!I19</f>
        <v>235536.27</v>
      </c>
      <c r="J10" s="6">
        <f t="shared" si="2"/>
        <v>2.3774235261259807E-2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1172601.73</v>
      </c>
      <c r="F11" s="6">
        <f t="shared" si="3"/>
        <v>0.33711775098000035</v>
      </c>
      <c r="G11" s="4">
        <f>'Execução - LOA 2020'!G22</f>
        <v>887232.33</v>
      </c>
      <c r="H11" s="6">
        <f t="shared" ref="H11:H37" si="4">G11/D11</f>
        <v>0.25507532526525056</v>
      </c>
      <c r="I11" s="4">
        <f>'Execução - LOA 2020'!I22</f>
        <v>869407.15</v>
      </c>
      <c r="J11" s="6">
        <f t="shared" si="2"/>
        <v>0.24995066576776401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1004984.3</v>
      </c>
      <c r="F12" s="6">
        <f t="shared" si="3"/>
        <v>0.30952479655741455</v>
      </c>
      <c r="G12" s="4">
        <f>'Execução - LOA 2020'!G25</f>
        <v>661344.28</v>
      </c>
      <c r="H12" s="6">
        <f t="shared" si="4"/>
        <v>0.20368721553302852</v>
      </c>
      <c r="I12" s="4">
        <f>'Execução - LOA 2020'!I25</f>
        <v>623202.18999999994</v>
      </c>
      <c r="J12" s="6">
        <f t="shared" si="2"/>
        <v>0.19193984530294173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941518.63</v>
      </c>
      <c r="F13" s="6">
        <f t="shared" si="3"/>
        <v>0.24742316565566366</v>
      </c>
      <c r="G13" s="4">
        <f>'Execução - LOA 2020'!G28</f>
        <v>683342.66</v>
      </c>
      <c r="H13" s="6">
        <f t="shared" si="4"/>
        <v>0.17957669532759205</v>
      </c>
      <c r="I13" s="4">
        <f>'Execução - LOA 2020'!I28</f>
        <v>651125.29</v>
      </c>
      <c r="J13" s="6">
        <f t="shared" si="2"/>
        <v>0.17111024185497217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338498.17</v>
      </c>
      <c r="F14" s="6">
        <f t="shared" si="3"/>
        <v>0.41708283174282423</v>
      </c>
      <c r="G14" s="4">
        <f>'Execução - LOA 2020'!G31</f>
        <v>182965.37</v>
      </c>
      <c r="H14" s="6">
        <f t="shared" si="4"/>
        <v>0.22544203010159133</v>
      </c>
      <c r="I14" s="4">
        <f>'Execução - LOA 2020'!I31</f>
        <v>159771.82</v>
      </c>
      <c r="J14" s="6">
        <f t="shared" si="2"/>
        <v>0.1968639390821664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4573386.2699999996</v>
      </c>
      <c r="F15" s="6">
        <f t="shared" si="3"/>
        <v>0.21522561155759448</v>
      </c>
      <c r="G15" s="4">
        <f>SUM(G10:G14)</f>
        <v>2677555.0700000003</v>
      </c>
      <c r="H15" s="6">
        <f t="shared" si="4"/>
        <v>0.12600694395749953</v>
      </c>
      <c r="I15" s="4">
        <f>SUM(I10:I14)</f>
        <v>2539042.7199999997</v>
      </c>
      <c r="J15" s="6">
        <f t="shared" si="2"/>
        <v>0.11948849056715652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2826539.7</v>
      </c>
      <c r="F17" s="6">
        <f t="shared" ref="F17:F37" si="5">E17/D17</f>
        <v>0.50593187619601143</v>
      </c>
      <c r="G17" s="4">
        <f>'Execução - LOA 2020'!G34</f>
        <v>1664283.73</v>
      </c>
      <c r="H17" s="6">
        <f t="shared" si="4"/>
        <v>0.29789575927109602</v>
      </c>
      <c r="I17" s="4">
        <f>'Execução - LOA 2020'!I34</f>
        <v>1662077.52</v>
      </c>
      <c r="J17" s="6">
        <f t="shared" si="2"/>
        <v>0.29750086230057676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3429521.21</v>
      </c>
      <c r="F18" s="6">
        <f t="shared" si="5"/>
        <v>0.61370964832569874</v>
      </c>
      <c r="G18" s="4">
        <f>'Execução - LOA 2020'!G37</f>
        <v>1887849.6</v>
      </c>
      <c r="H18" s="6">
        <f t="shared" si="4"/>
        <v>0.33782893971599354</v>
      </c>
      <c r="I18" s="4">
        <f>'Execução - LOA 2020'!I37</f>
        <v>1856129.16</v>
      </c>
      <c r="J18" s="6">
        <f t="shared" si="2"/>
        <v>0.33215259631844485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6256060.9100000001</v>
      </c>
      <c r="F19" s="6">
        <f>E19/D19</f>
        <v>0.55982743147393277</v>
      </c>
      <c r="G19" s="4">
        <f>SUM(G17:G18)</f>
        <v>3552133.33</v>
      </c>
      <c r="H19" s="6">
        <f t="shared" si="4"/>
        <v>0.31786482053079107</v>
      </c>
      <c r="I19" s="4">
        <f>SUM(I17:I18)</f>
        <v>3518206.6799999997</v>
      </c>
      <c r="J19" s="6">
        <f t="shared" si="2"/>
        <v>0.31482887353455008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3542186.47</v>
      </c>
      <c r="F22" s="6">
        <f t="shared" si="5"/>
        <v>0.74787593302745659</v>
      </c>
      <c r="G22" s="4">
        <f>'Execução - LOA 2020'!G42</f>
        <v>3374014.22</v>
      </c>
      <c r="H22" s="6">
        <f t="shared" si="4"/>
        <v>0.71236905628810843</v>
      </c>
      <c r="I22" s="4">
        <f>'Execução - LOA 2020'!I42</f>
        <v>3374014.22</v>
      </c>
      <c r="J22" s="6">
        <f t="shared" si="2"/>
        <v>0.71236905628810843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2747673.53</v>
      </c>
      <c r="F23" s="6">
        <f t="shared" si="5"/>
        <v>0.6167358474515211</v>
      </c>
      <c r="G23" s="4">
        <f>'Execução - LOA 2020'!G45</f>
        <v>1669217.22</v>
      </c>
      <c r="H23" s="6">
        <f t="shared" si="4"/>
        <v>0.37466827318359475</v>
      </c>
      <c r="I23" s="4">
        <f>'Execução - LOA 2020'!I45</f>
        <v>1593119.44</v>
      </c>
      <c r="J23" s="6">
        <f t="shared" si="2"/>
        <v>0.35758755805311876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6289860</v>
      </c>
      <c r="F24" s="6">
        <f t="shared" si="5"/>
        <v>0.60421047049927146</v>
      </c>
      <c r="G24" s="4">
        <f>SUM(G21:G23)</f>
        <v>5043231.4400000004</v>
      </c>
      <c r="H24" s="6">
        <f t="shared" si="4"/>
        <v>0.48445803900231782</v>
      </c>
      <c r="I24" s="4">
        <f>SUM(I21:I23)</f>
        <v>4967133.66</v>
      </c>
      <c r="J24" s="6">
        <f t="shared" si="2"/>
        <v>0.47714800738670948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22701320.77</v>
      </c>
      <c r="F26" s="6">
        <f t="shared" si="5"/>
        <v>0.90574416139214431</v>
      </c>
      <c r="G26" s="4">
        <f>'Execução - LOA 2020'!G48</f>
        <v>20755826.41</v>
      </c>
      <c r="H26" s="6">
        <f t="shared" si="4"/>
        <v>0.828122239062409</v>
      </c>
      <c r="I26" s="4">
        <f>'Execução - LOA 2020'!I48</f>
        <v>20394950.649999999</v>
      </c>
      <c r="J26" s="6">
        <f t="shared" si="2"/>
        <v>0.81372390885424317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19853073.09</v>
      </c>
      <c r="F27" s="6">
        <f t="shared" si="5"/>
        <v>0.85574446649638913</v>
      </c>
      <c r="G27" s="4">
        <f>'Execução - LOA 2020'!G50</f>
        <v>17500615.73</v>
      </c>
      <c r="H27" s="6">
        <f t="shared" si="4"/>
        <v>0.75434442835807669</v>
      </c>
      <c r="I27" s="4">
        <f>'Execução - LOA 2020'!I50</f>
        <v>17135871.32</v>
      </c>
      <c r="J27" s="6">
        <f t="shared" si="2"/>
        <v>0.73862252932874162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249882457.90000001</v>
      </c>
      <c r="F28" s="6">
        <f t="shared" si="5"/>
        <v>0.79374328165402175</v>
      </c>
      <c r="G28" s="4">
        <f>'Execução - LOA 2020'!G52</f>
        <v>233405055.91</v>
      </c>
      <c r="H28" s="6">
        <f t="shared" si="4"/>
        <v>0.74140336456424705</v>
      </c>
      <c r="I28" s="4">
        <f>'Execução - LOA 2020'!I52</f>
        <v>227766193.56</v>
      </c>
      <c r="J28" s="6">
        <f t="shared" si="2"/>
        <v>0.72349170664276352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11326601.57</v>
      </c>
      <c r="F29" s="6">
        <f t="shared" si="5"/>
        <v>0.47630520374695956</v>
      </c>
      <c r="G29" s="4">
        <f>'Execução - LOA 2020'!G54</f>
        <v>11213269.35</v>
      </c>
      <c r="H29" s="6">
        <f t="shared" si="4"/>
        <v>0.47153936769237714</v>
      </c>
      <c r="I29" s="4">
        <f>'Execução - LOA 2020'!I54</f>
        <v>11209977.25</v>
      </c>
      <c r="J29" s="6">
        <f t="shared" si="2"/>
        <v>0.47140092860704652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318090.84000000003</v>
      </c>
      <c r="F30" s="6">
        <f t="shared" si="5"/>
        <v>0.43819295647562045</v>
      </c>
      <c r="G30" s="4">
        <f>'Execução - LOA 2020'!G56</f>
        <v>148414.57</v>
      </c>
      <c r="H30" s="6">
        <f t="shared" si="4"/>
        <v>0.20445171955394228</v>
      </c>
      <c r="I30" s="4">
        <f>'Execução - LOA 2020'!I56</f>
        <v>148270.84</v>
      </c>
      <c r="J30" s="6">
        <f t="shared" si="2"/>
        <v>0.2042537211657012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304081544.16999996</v>
      </c>
      <c r="F31" s="6">
        <f t="shared" si="5"/>
        <v>0.78455497583431744</v>
      </c>
      <c r="G31" s="17">
        <f>SUM(G26:G30)</f>
        <v>283023181.97000003</v>
      </c>
      <c r="H31" s="6">
        <f t="shared" si="4"/>
        <v>0.73022269831307873</v>
      </c>
      <c r="I31" s="17">
        <f>SUM(I26:I30)</f>
        <v>276655263.61999995</v>
      </c>
      <c r="J31" s="6">
        <f t="shared" si="2"/>
        <v>0.71379295397974241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5205864.1000000006</v>
      </c>
      <c r="F33" s="6">
        <f>E33/D33</f>
        <v>0.52339231620718674</v>
      </c>
      <c r="G33" s="4">
        <f>G8</f>
        <v>5100816.3199999994</v>
      </c>
      <c r="H33" s="6">
        <f>G33/D33</f>
        <v>0.51283091855436991</v>
      </c>
      <c r="I33" s="4">
        <f>I8</f>
        <v>5092048.03</v>
      </c>
      <c r="J33" s="6">
        <f t="shared" si="2"/>
        <v>0.51194936353792686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4573386.2699999996</v>
      </c>
      <c r="F34" s="6">
        <f t="shared" si="5"/>
        <v>0.21522561155759448</v>
      </c>
      <c r="G34" s="4">
        <f>G15</f>
        <v>2677555.0700000003</v>
      </c>
      <c r="H34" s="6">
        <f t="shared" si="4"/>
        <v>0.12600694395749953</v>
      </c>
      <c r="I34" s="4">
        <f>I15</f>
        <v>2539042.7199999997</v>
      </c>
      <c r="J34" s="6">
        <f t="shared" si="2"/>
        <v>0.11948849056715652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6256060.9100000001</v>
      </c>
      <c r="F35" s="6">
        <f t="shared" si="5"/>
        <v>0.55982743147393277</v>
      </c>
      <c r="G35" s="4">
        <f>G19</f>
        <v>3552133.33</v>
      </c>
      <c r="H35" s="6">
        <f t="shared" si="4"/>
        <v>0.31786482053079107</v>
      </c>
      <c r="I35" s="4">
        <f>I19</f>
        <v>3518206.6799999997</v>
      </c>
      <c r="J35" s="6">
        <f t="shared" si="2"/>
        <v>0.31482887353455008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6289860</v>
      </c>
      <c r="F36" s="6">
        <f t="shared" si="5"/>
        <v>0.60421047049927146</v>
      </c>
      <c r="G36" s="4">
        <f>G24</f>
        <v>5043231.4400000004</v>
      </c>
      <c r="H36" s="6">
        <f t="shared" si="4"/>
        <v>0.48445803900231782</v>
      </c>
      <c r="I36" s="4">
        <f>I24</f>
        <v>4967133.66</v>
      </c>
      <c r="J36" s="6">
        <f t="shared" si="2"/>
        <v>0.47714800738670948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304081544.16999996</v>
      </c>
      <c r="F37" s="6">
        <f t="shared" si="5"/>
        <v>0.78455497583431744</v>
      </c>
      <c r="G37" s="4">
        <f>G31</f>
        <v>283023181.97000003</v>
      </c>
      <c r="H37" s="6">
        <f t="shared" si="4"/>
        <v>0.73022269831307873</v>
      </c>
      <c r="I37" s="4">
        <f>I31</f>
        <v>276655263.61999995</v>
      </c>
      <c r="J37" s="6">
        <f t="shared" si="2"/>
        <v>0.71379295397974241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2020-09-11T14:13:02Z</dcterms:modified>
</cp:coreProperties>
</file>