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<sst xmlns="http://schemas.openxmlformats.org/spreadsheetml/2006/main" count="207" uniqueCount="45">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</sst>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0.10246265874933269</c:v>
                </c:pt>
                <c:pt idx="1">
                  <c:v>2.3294721711174502E-2</c:v>
                </c:pt>
                <c:pt idx="2">
                  <c:v>2.3237021291671812E-2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0.33682150121538734</c:v>
                </c:pt>
                <c:pt idx="1">
                  <c:v>0.25334493569443828</c:v>
                </c:pt>
                <c:pt idx="2">
                  <c:v>0.24870043684945151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0.306427587621525</c:v>
                </c:pt>
                <c:pt idx="1">
                  <c:v>0.19859019570280473</c:v>
                </c:pt>
                <c:pt idx="2">
                  <c:v>0.19116911959916991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0.24775482702138624</c:v>
                </c:pt>
                <c:pt idx="1">
                  <c:v>0.17835155311136031</c:v>
                </c:pt>
                <c:pt idx="2">
                  <c:v>0.16750048156556505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0.41658115908992899</c:v>
                </c:pt>
                <c:pt idx="1">
                  <c:v>0.22180195543288753</c:v>
                </c:pt>
                <c:pt idx="2">
                  <c:v>0.19498466580826407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0.50314801194744974</c:v>
                </c:pt>
                <c:pt idx="1">
                  <c:v>0.29317191293261136</c:v>
                </c:pt>
                <c:pt idx="2">
                  <c:v>0.29279777024374781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0.60898229871539611</c:v>
                </c:pt>
                <c:pt idx="1">
                  <c:v>0.3332374124536388</c:v>
                </c:pt>
                <c:pt idx="2">
                  <c:v>0.32960473907256421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0.74787593302745659</c:v>
                </c:pt>
                <c:pt idx="1">
                  <c:v>0.71228460269546312</c:v>
                </c:pt>
                <c:pt idx="2">
                  <c:v>0.71228460269546312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0.614897697896856</c:v>
                </c:pt>
                <c:pt idx="1">
                  <c:v>0.36870462227511441</c:v>
                </c:pt>
                <c:pt idx="2">
                  <c:v>0.35509851326105951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0.90263563757068332</c:v>
                </c:pt>
                <c:pt idx="1">
                  <c:v>0.81976044341058185</c:v>
                </c:pt>
                <c:pt idx="2">
                  <c:v>0.80882702701430265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0.84301113399065031</c:v>
                </c:pt>
                <c:pt idx="1">
                  <c:v>0.70842588770715298</c:v>
                </c:pt>
                <c:pt idx="2">
                  <c:v>0.64336943455641449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0.79374328165402175</c:v>
                </c:pt>
                <c:pt idx="1">
                  <c:v>0.74140336456424705</c:v>
                </c:pt>
                <c:pt idx="2">
                  <c:v>0.72000433797337815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0.4758278515167324</c:v>
                </c:pt>
                <c:pt idx="1">
                  <c:v>0.4713218205582862</c:v>
                </c:pt>
                <c:pt idx="2">
                  <c:v>0.47114382744857536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0.43487714126309557</c:v>
                </c:pt>
                <c:pt idx="1">
                  <c:v>0.20247045452980031</c:v>
                </c:pt>
                <c:pt idx="2">
                  <c:v>0.20122550160831501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0.75394726190476191</c:v>
                </c:pt>
                <c:pt idx="1">
                  <c:v>0.75394726190476191</c:v>
                </c:pt>
                <c:pt idx="2">
                  <c:v>0.75394726190476191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8.5715114138467288E-2</c:v>
                </c:pt>
                <c:pt idx="1">
                  <c:v>5.1636559245313067E-2</c:v>
                </c:pt>
                <c:pt idx="2">
                  <c:v>5.1321183582281632E-2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0.52335944699534198</c:v>
                </c:pt>
                <c:pt idx="1">
                  <c:v>0.51194936353792686</c:v>
                </c:pt>
                <c:pt idx="2">
                  <c:v>0.5118466237499234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0.21000677670466356</c:v>
                </c:pt>
                <c:pt idx="1">
                  <c:v>0.12308593859194948</c:v>
                </c:pt>
                <c:pt idx="2">
                  <c:v>0.11819739561827688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0.55607170428298713</c:v>
                </c:pt>
                <c:pt idx="1">
                  <c:v>0.31320714191818316</c:v>
                </c:pt>
                <c:pt idx="2">
                  <c:v>0.31120353224761638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0.60342379785376588</c:v>
                </c:pt>
                <c:pt idx="1">
                  <c:v>0.48186735162028071</c:v>
                </c:pt>
                <c:pt idx="2">
                  <c:v>0.47604434676958263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0.78355627802693473</c:v>
                </c:pt>
                <c:pt idx="1">
                  <c:v>0.72691635370070662</c:v>
                </c:pt>
                <c:pt idx="2">
                  <c:v>0.70492064251753983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481927.67</v>
      </c>
      <c r="F5" s="33">
        <f>E5/D5</f>
        <v>0.26306095524017464</v>
      </c>
      <c r="G5" s="43">
        <v>481927.67</v>
      </c>
      <c r="H5" s="33">
        <f>G5/D5</f>
        <v>0.26306095524017464</v>
      </c>
      <c r="I5" s="29">
        <v>481927.67</v>
      </c>
      <c r="J5" s="38">
        <f>I5/D5</f>
        <v>0.26306095524017464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4141276.94</v>
      </c>
      <c r="F6" s="34">
        <f t="shared" ref="F6:F57" si="0">E6/D6</f>
        <v>0.96308766046511629</v>
      </c>
      <c r="G6" s="43">
        <v>4141276.94</v>
      </c>
      <c r="H6" s="34">
        <f t="shared" ref="H6:H57" si="1">G6/D6</f>
        <v>0.96308766046511629</v>
      </c>
      <c r="I6" s="27">
        <v>4141276.94</v>
      </c>
      <c r="J6" s="39">
        <f t="shared" ref="J6:J57" si="2">I6/D6</f>
        <v>0.96308766046511629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4623204.6100000003</v>
      </c>
      <c r="F7" s="35">
        <f t="shared" si="0"/>
        <v>0.75394726190476191</v>
      </c>
      <c r="G7" s="44">
        <v>4623204.6100000003</v>
      </c>
      <c r="H7" s="35">
        <f t="shared" si="1"/>
        <v>0.75394726190476191</v>
      </c>
      <c r="I7" s="28">
        <v>4623204.6100000003</v>
      </c>
      <c r="J7" s="40">
        <f t="shared" si="2"/>
        <v>0.75394726190476191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178469.87</v>
      </c>
      <c r="J10" s="39">
        <f t="shared" si="2"/>
        <v>0.61065027270052208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178469.87</v>
      </c>
      <c r="J11" s="40">
        <f t="shared" si="2"/>
        <v>0.61065027270052208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277736.77</v>
      </c>
      <c r="F13" s="34">
        <f t="shared" si="0"/>
        <v>9.3412568229738271E-2</v>
      </c>
      <c r="G13" s="43">
        <v>167314.38</v>
      </c>
      <c r="H13" s="34">
        <f t="shared" si="1"/>
        <v>5.627366494384721E-2</v>
      </c>
      <c r="I13" s="27">
        <v>166292.49</v>
      </c>
      <c r="J13" s="39">
        <f t="shared" si="2"/>
        <v>5.5929967674852941E-2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277736.77</v>
      </c>
      <c r="F14" s="35">
        <f t="shared" si="0"/>
        <v>8.5715114138467288E-2</v>
      </c>
      <c r="G14" s="44">
        <v>167314.38</v>
      </c>
      <c r="H14" s="35">
        <f t="shared" si="1"/>
        <v>5.1636559245313067E-2</v>
      </c>
      <c r="I14" s="28">
        <v>166292.49</v>
      </c>
      <c r="J14" s="40">
        <f t="shared" si="2"/>
        <v>5.1321183582281632E-2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508782.8</v>
      </c>
      <c r="F17" s="33">
        <f t="shared" si="0"/>
        <v>0.52928904548939559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506335.97</v>
      </c>
      <c r="F18" s="34">
        <f t="shared" si="0"/>
        <v>5.6599463444351912E-2</v>
      </c>
      <c r="G18" s="43">
        <v>218833.83</v>
      </c>
      <c r="H18" s="34">
        <f t="shared" si="1"/>
        <v>2.4461776558107298E-2</v>
      </c>
      <c r="I18" s="27">
        <v>218262.18</v>
      </c>
      <c r="J18" s="39">
        <f t="shared" si="2"/>
        <v>2.4397876133892989E-2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1015118.77</v>
      </c>
      <c r="F19" s="35">
        <f t="shared" si="0"/>
        <v>0.10246265874933269</v>
      </c>
      <c r="G19" s="44">
        <v>230785.63</v>
      </c>
      <c r="H19" s="35">
        <f t="shared" si="1"/>
        <v>2.3294721711174502E-2</v>
      </c>
      <c r="I19" s="28">
        <v>230213.98</v>
      </c>
      <c r="J19" s="40">
        <f t="shared" si="2"/>
        <v>2.3237021291671812E-2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1018502.14</v>
      </c>
      <c r="F21" s="34">
        <f t="shared" si="0"/>
        <v>0.33702950069109933</v>
      </c>
      <c r="G21" s="43">
        <v>744895.5</v>
      </c>
      <c r="H21" s="34">
        <f t="shared" si="1"/>
        <v>0.24649114476288361</v>
      </c>
      <c r="I21" s="27">
        <v>736520.97</v>
      </c>
      <c r="J21" s="39">
        <f t="shared" si="2"/>
        <v>0.24371995405687033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1171571.28</v>
      </c>
      <c r="F22" s="35">
        <f t="shared" si="0"/>
        <v>0.33682150121538734</v>
      </c>
      <c r="G22" s="44">
        <v>881213.49</v>
      </c>
      <c r="H22" s="35">
        <f t="shared" si="1"/>
        <v>0.25334493569443828</v>
      </c>
      <c r="I22" s="28">
        <v>865058.46</v>
      </c>
      <c r="J22" s="40">
        <f t="shared" si="2"/>
        <v>0.24870043684945151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928767.68</v>
      </c>
      <c r="F24" s="34">
        <f t="shared" si="0"/>
        <v>0.30270964545756768</v>
      </c>
      <c r="G24" s="43">
        <v>630634.54</v>
      </c>
      <c r="H24" s="34">
        <f t="shared" si="1"/>
        <v>0.20554026817201079</v>
      </c>
      <c r="I24" s="27">
        <v>606539.32999999996</v>
      </c>
      <c r="J24" s="39">
        <f t="shared" si="2"/>
        <v>0.19768700988859844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994928.09</v>
      </c>
      <c r="F25" s="35">
        <f t="shared" si="0"/>
        <v>0.306427587621525</v>
      </c>
      <c r="G25" s="44">
        <v>644794.96</v>
      </c>
      <c r="H25" s="35">
        <f t="shared" si="1"/>
        <v>0.19859019570280473</v>
      </c>
      <c r="I25" s="28">
        <v>620699.75</v>
      </c>
      <c r="J25" s="40">
        <f t="shared" si="2"/>
        <v>0.19116911959916991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942780.7</v>
      </c>
      <c r="F27" s="34">
        <f t="shared" si="0"/>
        <v>0.27632261237486383</v>
      </c>
      <c r="G27" s="43">
        <v>678680.63</v>
      </c>
      <c r="H27" s="34">
        <f t="shared" si="1"/>
        <v>0.19891667770651053</v>
      </c>
      <c r="I27" s="27">
        <v>637389.07999999996</v>
      </c>
      <c r="J27" s="39">
        <f t="shared" si="2"/>
        <v>0.18681440517907408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942780.7</v>
      </c>
      <c r="F28" s="35">
        <f t="shared" si="0"/>
        <v>0.24775482702138624</v>
      </c>
      <c r="G28" s="44">
        <v>678680.63</v>
      </c>
      <c r="H28" s="35">
        <f t="shared" si="1"/>
        <v>0.17835155311136031</v>
      </c>
      <c r="I28" s="28">
        <v>637389.07999999996</v>
      </c>
      <c r="J28" s="40">
        <f t="shared" si="2"/>
        <v>0.16750048156556505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286091.03000000003</v>
      </c>
      <c r="F30" s="34">
        <f t="shared" si="0"/>
        <v>0.4131391763817347</v>
      </c>
      <c r="G30" s="43">
        <v>180011.14</v>
      </c>
      <c r="H30" s="34">
        <f t="shared" si="1"/>
        <v>0.25995101670659559</v>
      </c>
      <c r="I30" s="27">
        <v>158246.63</v>
      </c>
      <c r="J30" s="39">
        <f t="shared" si="2"/>
        <v>0.22852125906703577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338091.02</v>
      </c>
      <c r="F31" s="36">
        <f t="shared" si="0"/>
        <v>0.41658115908992899</v>
      </c>
      <c r="G31" s="44">
        <v>180011.14</v>
      </c>
      <c r="H31" s="36">
        <f t="shared" si="1"/>
        <v>0.22180195543288753</v>
      </c>
      <c r="I31" s="30">
        <v>158246.63</v>
      </c>
      <c r="J31" s="41">
        <f t="shared" si="2"/>
        <v>0.19498466580826407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2740485.81</v>
      </c>
      <c r="F33" s="34">
        <f t="shared" si="0"/>
        <v>0.51077532013318805</v>
      </c>
      <c r="G33" s="43">
        <v>1627902.55</v>
      </c>
      <c r="H33" s="34">
        <f t="shared" si="1"/>
        <v>0.30341060080945403</v>
      </c>
      <c r="I33" s="27">
        <v>1625812.29</v>
      </c>
      <c r="J33" s="39">
        <f t="shared" si="2"/>
        <v>0.30302101542398485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2810986.81</v>
      </c>
      <c r="F34" s="35">
        <f t="shared" si="0"/>
        <v>0.50314801194744974</v>
      </c>
      <c r="G34" s="44">
        <v>1637892.55</v>
      </c>
      <c r="H34" s="35">
        <f t="shared" si="1"/>
        <v>0.29317191293261136</v>
      </c>
      <c r="I34" s="28">
        <v>1635802.29</v>
      </c>
      <c r="J34" s="40">
        <f t="shared" si="2"/>
        <v>0.29279777024374781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3326389.77</v>
      </c>
      <c r="F36" s="34">
        <f t="shared" si="0"/>
        <v>0.60488359355494403</v>
      </c>
      <c r="G36" s="43">
        <v>1862191.31</v>
      </c>
      <c r="H36" s="34">
        <f t="shared" si="1"/>
        <v>0.33862807709380033</v>
      </c>
      <c r="I36" s="27">
        <v>1841891.27</v>
      </c>
      <c r="J36" s="39">
        <f t="shared" si="2"/>
        <v>0.33493663923066952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3403103.92</v>
      </c>
      <c r="F37" s="36">
        <f t="shared" si="0"/>
        <v>0.60898229871539611</v>
      </c>
      <c r="G37" s="44">
        <v>1862191.31</v>
      </c>
      <c r="H37" s="36">
        <f t="shared" si="1"/>
        <v>0.3332374124536388</v>
      </c>
      <c r="I37" s="30">
        <v>1841891.27</v>
      </c>
      <c r="J37" s="41">
        <f t="shared" si="2"/>
        <v>0.32960473907256421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3466880.47</v>
      </c>
      <c r="F41" s="34">
        <f t="shared" si="0"/>
        <v>0.79109048292410999</v>
      </c>
      <c r="G41" s="43">
        <v>3345154.22</v>
      </c>
      <c r="H41" s="34">
        <f t="shared" si="1"/>
        <v>0.76331436582681622</v>
      </c>
      <c r="I41" s="27">
        <v>3345154.22</v>
      </c>
      <c r="J41" s="39">
        <f t="shared" si="2"/>
        <v>0.76331436582681622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3542186.47</v>
      </c>
      <c r="F42" s="35">
        <f t="shared" si="0"/>
        <v>0.74787593302745659</v>
      </c>
      <c r="G42" s="44">
        <v>3373614.22</v>
      </c>
      <c r="H42" s="35">
        <f t="shared" si="1"/>
        <v>0.71228460269546312</v>
      </c>
      <c r="I42" s="28">
        <v>3373614.22</v>
      </c>
      <c r="J42" s="40">
        <f t="shared" si="2"/>
        <v>0.71228460269546312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51528.44</v>
      </c>
      <c r="F43" s="34">
        <f t="shared" si="0"/>
        <v>0.13097797988373541</v>
      </c>
      <c r="G43" s="43">
        <v>3151</v>
      </c>
      <c r="H43" s="34">
        <f t="shared" si="1"/>
        <v>8.0093947073431732E-3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2687955.79</v>
      </c>
      <c r="F44" s="34">
        <f t="shared" si="0"/>
        <v>0.66176891919639058</v>
      </c>
      <c r="G44" s="43">
        <v>1639497.04</v>
      </c>
      <c r="H44" s="34">
        <f t="shared" si="1"/>
        <v>0.40364063584039883</v>
      </c>
      <c r="I44" s="27">
        <v>1581750.28</v>
      </c>
      <c r="J44" s="39">
        <f t="shared" si="2"/>
        <v>0.38942350805337766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2739484.23</v>
      </c>
      <c r="F45" s="36">
        <f t="shared" si="0"/>
        <v>0.614897697896856</v>
      </c>
      <c r="G45" s="44">
        <v>1642648.04</v>
      </c>
      <c r="H45" s="36">
        <f t="shared" si="1"/>
        <v>0.36870462227511441</v>
      </c>
      <c r="I45" s="30">
        <v>1582030.28</v>
      </c>
      <c r="J45" s="41">
        <f t="shared" si="2"/>
        <v>0.35509851326105951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148164</v>
      </c>
      <c r="H46" s="33">
        <f t="shared" si="1"/>
        <v>0.12553728524476823</v>
      </c>
      <c r="I46" s="29">
        <v>148164</v>
      </c>
      <c r="J46" s="38">
        <f t="shared" si="2"/>
        <v>0.12553728524476823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22449532.739999998</v>
      </c>
      <c r="F47" s="34">
        <f t="shared" si="0"/>
        <v>0.93996054930679285</v>
      </c>
      <c r="G47" s="43">
        <v>20398084.68</v>
      </c>
      <c r="H47" s="34">
        <f t="shared" si="1"/>
        <v>0.85406654573511975</v>
      </c>
      <c r="I47" s="27">
        <v>20124052.559999999</v>
      </c>
      <c r="J47" s="39">
        <f t="shared" si="2"/>
        <v>0.84259283779535676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22623409.59</v>
      </c>
      <c r="F48" s="35">
        <f t="shared" si="0"/>
        <v>0.90263563757068332</v>
      </c>
      <c r="G48" s="44">
        <v>20546248.68</v>
      </c>
      <c r="H48" s="35">
        <f t="shared" si="1"/>
        <v>0.81976044341058185</v>
      </c>
      <c r="I48" s="28">
        <v>20272216.559999999</v>
      </c>
      <c r="J48" s="40">
        <f t="shared" si="2"/>
        <v>0.80882702701430265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19557662.73</v>
      </c>
      <c r="F49" s="34">
        <f t="shared" si="0"/>
        <v>0.84301113399065031</v>
      </c>
      <c r="G49" s="43">
        <v>16435316.24</v>
      </c>
      <c r="H49" s="34">
        <f t="shared" si="1"/>
        <v>0.70842588770715298</v>
      </c>
      <c r="I49" s="27">
        <v>14926021.619999999</v>
      </c>
      <c r="J49" s="39">
        <f t="shared" si="2"/>
        <v>0.64336943455641449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19557662.73</v>
      </c>
      <c r="F50" s="35">
        <f t="shared" si="0"/>
        <v>0.84301113399065031</v>
      </c>
      <c r="G50" s="44">
        <v>16435316.24</v>
      </c>
      <c r="H50" s="35">
        <f t="shared" si="1"/>
        <v>0.70842588770715298</v>
      </c>
      <c r="I50" s="28">
        <v>14926021.619999999</v>
      </c>
      <c r="J50" s="40">
        <f t="shared" si="2"/>
        <v>0.64336943455641449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249882457.90000001</v>
      </c>
      <c r="F51" s="34">
        <f t="shared" si="0"/>
        <v>0.79374328165402175</v>
      </c>
      <c r="G51" s="43">
        <v>233405055.91</v>
      </c>
      <c r="H51" s="34">
        <f t="shared" si="1"/>
        <v>0.74140336456424705</v>
      </c>
      <c r="I51" s="27">
        <v>226668316.86000001</v>
      </c>
      <c r="J51" s="39">
        <f t="shared" si="2"/>
        <v>0.72000433797337815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249882457.90000001</v>
      </c>
      <c r="F52" s="35">
        <f t="shared" si="0"/>
        <v>0.79374328165402175</v>
      </c>
      <c r="G52" s="44">
        <v>233405055.91</v>
      </c>
      <c r="H52" s="35">
        <f t="shared" si="1"/>
        <v>0.74140336456424705</v>
      </c>
      <c r="I52" s="28">
        <v>226668316.86000001</v>
      </c>
      <c r="J52" s="40">
        <f t="shared" si="2"/>
        <v>0.72000433797337815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11315250.07</v>
      </c>
      <c r="F53" s="34">
        <f t="shared" si="0"/>
        <v>0.4758278515167324</v>
      </c>
      <c r="G53" s="43">
        <v>11208096.050000001</v>
      </c>
      <c r="H53" s="34">
        <f t="shared" si="1"/>
        <v>0.4713218205582862</v>
      </c>
      <c r="I53" s="27">
        <v>11203863.35</v>
      </c>
      <c r="J53" s="39">
        <f t="shared" si="2"/>
        <v>0.47114382744857536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11315250.07</v>
      </c>
      <c r="F54" s="35">
        <f t="shared" si="0"/>
        <v>0.4758278515167324</v>
      </c>
      <c r="G54" s="44">
        <v>11208096.050000001</v>
      </c>
      <c r="H54" s="35">
        <f t="shared" si="1"/>
        <v>0.4713218205582862</v>
      </c>
      <c r="I54" s="28">
        <v>11203863.35</v>
      </c>
      <c r="J54" s="40">
        <f t="shared" si="2"/>
        <v>0.47114382744857536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315683.84000000003</v>
      </c>
      <c r="F55" s="34">
        <f t="shared" si="0"/>
        <v>0.43487714126309557</v>
      </c>
      <c r="G55" s="43">
        <v>146976.34</v>
      </c>
      <c r="H55" s="34">
        <f t="shared" si="1"/>
        <v>0.20247045452980031</v>
      </c>
      <c r="I55" s="27">
        <v>146072.60999999999</v>
      </c>
      <c r="J55" s="39">
        <f t="shared" si="2"/>
        <v>0.20122550160831501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315683.84000000003</v>
      </c>
      <c r="F56" s="36">
        <f t="shared" si="0"/>
        <v>0.43487714126309557</v>
      </c>
      <c r="G56" s="44">
        <v>146976.34</v>
      </c>
      <c r="H56" s="36">
        <f t="shared" si="1"/>
        <v>0.20247045452980031</v>
      </c>
      <c r="I56" s="30">
        <v>146072.60999999999</v>
      </c>
      <c r="J56" s="41">
        <f t="shared" si="2"/>
        <v>0.20122550160831501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325858252.58999997</v>
      </c>
      <c r="F57" s="37">
        <f t="shared" si="0"/>
        <v>0.73997236542872624</v>
      </c>
      <c r="G57" s="31">
        <v>297965573.21999997</v>
      </c>
      <c r="H57" s="37">
        <f t="shared" si="1"/>
        <v>0.67663251821751169</v>
      </c>
      <c r="I57" s="31">
        <v>289252463.10000002</v>
      </c>
      <c r="J57" s="42">
        <f t="shared" si="2"/>
        <v>0.65684642823976414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4623204.6100000003</v>
      </c>
      <c r="F3" s="6">
        <f t="shared" ref="F3:F8" si="0">E3/D3</f>
        <v>0.75394726190476191</v>
      </c>
      <c r="G3" s="4">
        <f>'Execução - LOA 2020'!G7</f>
        <v>4623204.6100000003</v>
      </c>
      <c r="H3" s="6">
        <f>G3/D3</f>
        <v>0.75394726190476191</v>
      </c>
      <c r="I3" s="4">
        <f>'Execução - LOA 2020'!I7</f>
        <v>4623204.6100000003</v>
      </c>
      <c r="J3" s="6">
        <f>I3/D3</f>
        <v>0.75394726190476191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178469.87</v>
      </c>
      <c r="J5" s="6">
        <f t="shared" si="2"/>
        <v>0.61065027270052208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277736.77</v>
      </c>
      <c r="F6" s="6">
        <f t="shared" si="0"/>
        <v>8.5715114138467288E-2</v>
      </c>
      <c r="G6" s="4">
        <f>'Execução - LOA 2020'!G14</f>
        <v>167314.38</v>
      </c>
      <c r="H6" s="6">
        <f t="shared" si="1"/>
        <v>5.1636559245313067E-2</v>
      </c>
      <c r="I6" s="4">
        <f>'Execução - LOA 2020'!I14</f>
        <v>166292.49</v>
      </c>
      <c r="J6" s="6">
        <f t="shared" si="2"/>
        <v>5.1321183582281632E-2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5205537.17</v>
      </c>
      <c r="F8" s="6">
        <f t="shared" si="0"/>
        <v>0.52335944699534198</v>
      </c>
      <c r="G8" s="17">
        <f>SUM(G3:G7)</f>
        <v>5092048.03</v>
      </c>
      <c r="H8" s="6">
        <f t="shared" si="1"/>
        <v>0.51194936353792686</v>
      </c>
      <c r="I8" s="17">
        <f>SUM(I3:I7)</f>
        <v>5091026.1400000006</v>
      </c>
      <c r="J8" s="6">
        <f t="shared" si="2"/>
        <v>0.5118466237499234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1015118.77</v>
      </c>
      <c r="F10" s="6">
        <f t="shared" ref="F10:F15" si="3">E10/D10</f>
        <v>0.10246265874933269</v>
      </c>
      <c r="G10" s="4">
        <f>'Execução - LOA 2020'!G19</f>
        <v>230785.63</v>
      </c>
      <c r="H10" s="6">
        <f>G10/D10</f>
        <v>2.3294721711174502E-2</v>
      </c>
      <c r="I10" s="4">
        <f>'Execução - LOA 2020'!I19</f>
        <v>230213.98</v>
      </c>
      <c r="J10" s="6">
        <f t="shared" si="2"/>
        <v>2.3237021291671812E-2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1171571.28</v>
      </c>
      <c r="F11" s="6">
        <f t="shared" si="3"/>
        <v>0.33682150121538734</v>
      </c>
      <c r="G11" s="4">
        <f>'Execução - LOA 2020'!G22</f>
        <v>881213.49</v>
      </c>
      <c r="H11" s="6">
        <f t="shared" ref="H11:H37" si="4">G11/D11</f>
        <v>0.25334493569443828</v>
      </c>
      <c r="I11" s="4">
        <f>'Execução - LOA 2020'!I22</f>
        <v>865058.46</v>
      </c>
      <c r="J11" s="6">
        <f t="shared" si="2"/>
        <v>0.24870043684945151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994928.09</v>
      </c>
      <c r="F12" s="6">
        <f t="shared" si="3"/>
        <v>0.306427587621525</v>
      </c>
      <c r="G12" s="4">
        <f>'Execução - LOA 2020'!G25</f>
        <v>644794.96</v>
      </c>
      <c r="H12" s="6">
        <f t="shared" si="4"/>
        <v>0.19859019570280473</v>
      </c>
      <c r="I12" s="4">
        <f>'Execução - LOA 2020'!I25</f>
        <v>620699.75</v>
      </c>
      <c r="J12" s="6">
        <f t="shared" si="2"/>
        <v>0.19116911959916991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942780.7</v>
      </c>
      <c r="F13" s="6">
        <f t="shared" si="3"/>
        <v>0.24775482702138624</v>
      </c>
      <c r="G13" s="4">
        <f>'Execução - LOA 2020'!G28</f>
        <v>678680.63</v>
      </c>
      <c r="H13" s="6">
        <f t="shared" si="4"/>
        <v>0.17835155311136031</v>
      </c>
      <c r="I13" s="4">
        <f>'Execução - LOA 2020'!I28</f>
        <v>637389.07999999996</v>
      </c>
      <c r="J13" s="6">
        <f t="shared" si="2"/>
        <v>0.16750048156556505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338091.02</v>
      </c>
      <c r="F14" s="6">
        <f t="shared" si="3"/>
        <v>0.41658115908992899</v>
      </c>
      <c r="G14" s="4">
        <f>'Execução - LOA 2020'!G31</f>
        <v>180011.14</v>
      </c>
      <c r="H14" s="6">
        <f t="shared" si="4"/>
        <v>0.22180195543288753</v>
      </c>
      <c r="I14" s="4">
        <f>'Execução - LOA 2020'!I31</f>
        <v>158246.63</v>
      </c>
      <c r="J14" s="6">
        <f t="shared" si="2"/>
        <v>0.19498466580826407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4462489.8599999994</v>
      </c>
      <c r="F15" s="6">
        <f t="shared" si="3"/>
        <v>0.21000677670466356</v>
      </c>
      <c r="G15" s="4">
        <f>SUM(G10:G14)</f>
        <v>2615485.85</v>
      </c>
      <c r="H15" s="6">
        <f t="shared" si="4"/>
        <v>0.12308593859194948</v>
      </c>
      <c r="I15" s="4">
        <f>SUM(I10:I14)</f>
        <v>2511607.9</v>
      </c>
      <c r="J15" s="6">
        <f t="shared" si="2"/>
        <v>0.11819739561827688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2810986.81</v>
      </c>
      <c r="F17" s="6">
        <f t="shared" ref="F17:F37" si="5">E17/D17</f>
        <v>0.50314801194744974</v>
      </c>
      <c r="G17" s="4">
        <f>'Execução - LOA 2020'!G34</f>
        <v>1637892.55</v>
      </c>
      <c r="H17" s="6">
        <f t="shared" si="4"/>
        <v>0.29317191293261136</v>
      </c>
      <c r="I17" s="4">
        <f>'Execução - LOA 2020'!I34</f>
        <v>1635802.29</v>
      </c>
      <c r="J17" s="6">
        <f t="shared" si="2"/>
        <v>0.29279777024374781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3403103.92</v>
      </c>
      <c r="F18" s="6">
        <f t="shared" si="5"/>
        <v>0.60898229871539611</v>
      </c>
      <c r="G18" s="4">
        <f>'Execução - LOA 2020'!G37</f>
        <v>1862191.31</v>
      </c>
      <c r="H18" s="6">
        <f t="shared" si="4"/>
        <v>0.3332374124536388</v>
      </c>
      <c r="I18" s="4">
        <f>'Execução - LOA 2020'!I37</f>
        <v>1841891.27</v>
      </c>
      <c r="J18" s="6">
        <f t="shared" si="2"/>
        <v>0.32960473907256421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6214090.7300000004</v>
      </c>
      <c r="F19" s="6">
        <f>E19/D19</f>
        <v>0.55607170428298713</v>
      </c>
      <c r="G19" s="4">
        <f>SUM(G17:G18)</f>
        <v>3500083.8600000003</v>
      </c>
      <c r="H19" s="6">
        <f t="shared" si="4"/>
        <v>0.31320714191818316</v>
      </c>
      <c r="I19" s="4">
        <f>SUM(I17:I18)</f>
        <v>3477693.56</v>
      </c>
      <c r="J19" s="6">
        <f t="shared" si="2"/>
        <v>0.31120353224761638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3542186.47</v>
      </c>
      <c r="F22" s="6">
        <f t="shared" si="5"/>
        <v>0.74787593302745659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3373614.22</v>
      </c>
      <c r="J22" s="6">
        <f t="shared" si="2"/>
        <v>0.71228460269546312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2739484.23</v>
      </c>
      <c r="F23" s="6">
        <f t="shared" si="5"/>
        <v>0.614897697896856</v>
      </c>
      <c r="G23" s="4">
        <f>'Execução - LOA 2020'!G45</f>
        <v>1642648.04</v>
      </c>
      <c r="H23" s="6">
        <f t="shared" si="4"/>
        <v>0.36870462227511441</v>
      </c>
      <c r="I23" s="4">
        <f>'Execução - LOA 2020'!I45</f>
        <v>1582030.28</v>
      </c>
      <c r="J23" s="6">
        <f t="shared" si="2"/>
        <v>0.35509851326105951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6281670.7000000002</v>
      </c>
      <c r="F24" s="6">
        <f t="shared" si="5"/>
        <v>0.60342379785376588</v>
      </c>
      <c r="G24" s="4">
        <f>SUM(G21:G23)</f>
        <v>5016262.26</v>
      </c>
      <c r="H24" s="6">
        <f t="shared" si="4"/>
        <v>0.48186735162028071</v>
      </c>
      <c r="I24" s="4">
        <f>SUM(I21:I23)</f>
        <v>4955644.5</v>
      </c>
      <c r="J24" s="6">
        <f t="shared" si="2"/>
        <v>0.47604434676958263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22623409.59</v>
      </c>
      <c r="F26" s="6">
        <f t="shared" si="5"/>
        <v>0.90263563757068332</v>
      </c>
      <c r="G26" s="4">
        <f>'Execução - LOA 2020'!G48</f>
        <v>20546248.68</v>
      </c>
      <c r="H26" s="6">
        <f t="shared" si="4"/>
        <v>0.81976044341058185</v>
      </c>
      <c r="I26" s="4">
        <f>'Execução - LOA 2020'!I48</f>
        <v>20272216.559999999</v>
      </c>
      <c r="J26" s="6">
        <f t="shared" si="2"/>
        <v>0.80882702701430265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19557662.73</v>
      </c>
      <c r="F27" s="6">
        <f t="shared" si="5"/>
        <v>0.84301113399065031</v>
      </c>
      <c r="G27" s="4">
        <f>'Execução - LOA 2020'!G50</f>
        <v>16435316.24</v>
      </c>
      <c r="H27" s="6">
        <f t="shared" si="4"/>
        <v>0.70842588770715298</v>
      </c>
      <c r="I27" s="4">
        <f>'Execução - LOA 2020'!I50</f>
        <v>14926021.619999999</v>
      </c>
      <c r="J27" s="6">
        <f t="shared" si="2"/>
        <v>0.64336943455641449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249882457.90000001</v>
      </c>
      <c r="F28" s="6">
        <f t="shared" si="5"/>
        <v>0.79374328165402175</v>
      </c>
      <c r="G28" s="4">
        <f>'Execução - LOA 2020'!G52</f>
        <v>233405055.91</v>
      </c>
      <c r="H28" s="6">
        <f t="shared" si="4"/>
        <v>0.74140336456424705</v>
      </c>
      <c r="I28" s="4">
        <f>'Execução - LOA 2020'!I52</f>
        <v>226668316.86000001</v>
      </c>
      <c r="J28" s="6">
        <f t="shared" si="2"/>
        <v>0.72000433797337815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11315250.07</v>
      </c>
      <c r="F29" s="6">
        <f t="shared" si="5"/>
        <v>0.4758278515167324</v>
      </c>
      <c r="G29" s="4">
        <f>'Execução - LOA 2020'!G54</f>
        <v>11208096.050000001</v>
      </c>
      <c r="H29" s="6">
        <f t="shared" si="4"/>
        <v>0.4713218205582862</v>
      </c>
      <c r="I29" s="4">
        <f>'Execução - LOA 2020'!I54</f>
        <v>11203863.35</v>
      </c>
      <c r="J29" s="6">
        <f t="shared" si="2"/>
        <v>0.47114382744857536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315683.84000000003</v>
      </c>
      <c r="F30" s="6">
        <f t="shared" si="5"/>
        <v>0.43487714126309557</v>
      </c>
      <c r="G30" s="4">
        <f>'Execução - LOA 2020'!G56</f>
        <v>146976.34</v>
      </c>
      <c r="H30" s="6">
        <f t="shared" si="4"/>
        <v>0.20247045452980031</v>
      </c>
      <c r="I30" s="4">
        <f>'Execução - LOA 2020'!I56</f>
        <v>146072.60999999999</v>
      </c>
      <c r="J30" s="6">
        <f t="shared" si="2"/>
        <v>0.20122550160831501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303694464.13</v>
      </c>
      <c r="F31" s="6">
        <f t="shared" si="5"/>
        <v>0.78355627802693473</v>
      </c>
      <c r="G31" s="17">
        <f>SUM(G26:G30)</f>
        <v>281741693.21999997</v>
      </c>
      <c r="H31" s="6">
        <f t="shared" si="4"/>
        <v>0.72691635370070662</v>
      </c>
      <c r="I31" s="17">
        <f>SUM(I26:I30)</f>
        <v>273216491.00000006</v>
      </c>
      <c r="J31" s="6">
        <f t="shared" si="2"/>
        <v>0.70492064251753983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5205537.17</v>
      </c>
      <c r="F33" s="6">
        <f>E33/D33</f>
        <v>0.52335944699534198</v>
      </c>
      <c r="G33" s="4">
        <f>G8</f>
        <v>5092048.03</v>
      </c>
      <c r="H33" s="6">
        <f>G33/D33</f>
        <v>0.51194936353792686</v>
      </c>
      <c r="I33" s="4">
        <f>I8</f>
        <v>5091026.1400000006</v>
      </c>
      <c r="J33" s="6">
        <f t="shared" si="2"/>
        <v>0.5118466237499234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4462489.8599999994</v>
      </c>
      <c r="F34" s="6">
        <f t="shared" si="5"/>
        <v>0.21000677670466356</v>
      </c>
      <c r="G34" s="4">
        <f>G15</f>
        <v>2615485.85</v>
      </c>
      <c r="H34" s="6">
        <f t="shared" si="4"/>
        <v>0.12308593859194948</v>
      </c>
      <c r="I34" s="4">
        <f>I15</f>
        <v>2511607.9</v>
      </c>
      <c r="J34" s="6">
        <f t="shared" si="2"/>
        <v>0.11819739561827688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6214090.7300000004</v>
      </c>
      <c r="F35" s="6">
        <f t="shared" si="5"/>
        <v>0.55607170428298713</v>
      </c>
      <c r="G35" s="4">
        <f>G19</f>
        <v>3500083.8600000003</v>
      </c>
      <c r="H35" s="6">
        <f t="shared" si="4"/>
        <v>0.31320714191818316</v>
      </c>
      <c r="I35" s="4">
        <f>I19</f>
        <v>3477693.56</v>
      </c>
      <c r="J35" s="6">
        <f t="shared" si="2"/>
        <v>0.31120353224761638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6281670.7000000002</v>
      </c>
      <c r="F36" s="6">
        <f t="shared" si="5"/>
        <v>0.60342379785376588</v>
      </c>
      <c r="G36" s="4">
        <f>G24</f>
        <v>5016262.26</v>
      </c>
      <c r="H36" s="6">
        <f t="shared" si="4"/>
        <v>0.48186735162028071</v>
      </c>
      <c r="I36" s="4">
        <f>I24</f>
        <v>4955644.5</v>
      </c>
      <c r="J36" s="6">
        <f t="shared" si="2"/>
        <v>0.47604434676958263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303694464.13</v>
      </c>
      <c r="F37" s="6">
        <f t="shared" si="5"/>
        <v>0.78355627802693473</v>
      </c>
      <c r="G37" s="4">
        <f>G31</f>
        <v>281741693.21999997</v>
      </c>
      <c r="H37" s="6">
        <f t="shared" si="4"/>
        <v>0.72691635370070662</v>
      </c>
      <c r="I37" s="4">
        <f>I31</f>
        <v>273216491.00000006</v>
      </c>
      <c r="J37" s="6">
        <f t="shared" si="2"/>
        <v>0.70492064251753983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2020-09-09T12:52:59Z</dcterms:modified>
</cp:coreProperties>
</file>