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<sst xmlns="http://schemas.openxmlformats.org/spreadsheetml/2006/main" count="207" uniqueCount="45">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</sst>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0.10246265874933269</c:v>
                </c:pt>
                <c:pt idx="1">
                  <c:v>2.3294721711174502E-2</c:v>
                </c:pt>
                <c:pt idx="2">
                  <c:v>2.3237021291671812E-2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0.33323151583453481</c:v>
                </c:pt>
                <c:pt idx="1">
                  <c:v>0.25038013233419054</c:v>
                </c:pt>
                <c:pt idx="2">
                  <c:v>0.20941248564319218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0.30564747131230091</c:v>
                </c:pt>
                <c:pt idx="1">
                  <c:v>0.19725562404561697</c:v>
                </c:pt>
                <c:pt idx="2">
                  <c:v>0.19026592753249136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0.23809468222848307</c:v>
                </c:pt>
                <c:pt idx="1">
                  <c:v>0.17876566533440097</c:v>
                </c:pt>
                <c:pt idx="2">
                  <c:v>0.16368722599050745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0.41658115908992899</c:v>
                </c:pt>
                <c:pt idx="1">
                  <c:v>0.22086055065088683</c:v>
                </c:pt>
                <c:pt idx="2">
                  <c:v>0.19498466580826407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0.49293689284329001</c:v>
                </c:pt>
                <c:pt idx="1">
                  <c:v>0.28566534611322159</c:v>
                </c:pt>
                <c:pt idx="2">
                  <c:v>0.28559697064454981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0.60761691727291633</c:v>
                </c:pt>
                <c:pt idx="1">
                  <c:v>0.33153498042833968</c:v>
                </c:pt>
                <c:pt idx="2">
                  <c:v>0.32855644107511173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0.71228460269546312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0.61188658972114984</c:v>
                </c:pt>
                <c:pt idx="1">
                  <c:v>0.36784810828367026</c:v>
                </c:pt>
                <c:pt idx="2">
                  <c:v>0.35458744604884146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0.90209983887868539</c:v>
                </c:pt>
                <c:pt idx="1">
                  <c:v>0.81847508089680054</c:v>
                </c:pt>
                <c:pt idx="2">
                  <c:v>0.80525354273983951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0.75806931086552243</c:v>
                </c:pt>
                <c:pt idx="1">
                  <c:v>0.64731325158079167</c:v>
                </c:pt>
                <c:pt idx="2">
                  <c:v>0.64468272958591655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0.79340975266093405</c:v>
                </c:pt>
                <c:pt idx="1">
                  <c:v>0.74119688515049831</c:v>
                </c:pt>
                <c:pt idx="2">
                  <c:v>0.71928911449354682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0.47576852048016216</c:v>
                </c:pt>
                <c:pt idx="1">
                  <c:v>0.47118338147295552</c:v>
                </c:pt>
                <c:pt idx="2">
                  <c:v>0.4711042734241952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0.43487714126309557</c:v>
                </c:pt>
                <c:pt idx="1">
                  <c:v>0.20247045452980031</c:v>
                </c:pt>
                <c:pt idx="2">
                  <c:v>0.20122550160831501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8.5715114138467288E-2</c:v>
                </c:pt>
                <c:pt idx="1">
                  <c:v>5.1321183582281632E-2</c:v>
                </c:pt>
                <c:pt idx="2">
                  <c:v>5.1321183582281632E-2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0.52335944699534198</c:v>
                </c:pt>
                <c:pt idx="1">
                  <c:v>0.5118466237499234</c:v>
                </c:pt>
                <c:pt idx="2">
                  <c:v>0.5118466237499234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0.20756999841782772</c:v>
                </c:pt>
                <c:pt idx="1">
                  <c:v>0.1224349090457995</c:v>
                </c:pt>
                <c:pt idx="2">
                  <c:v>0.1109454284209158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0.55028400137772049</c:v>
                </c:pt>
                <c:pt idx="1">
                  <c:v>0.30860300165163596</c:v>
                </c:pt>
                <c:pt idx="2">
                  <c:v>0.3070793641617825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0.60206404908027322</c:v>
                </c:pt>
                <c:pt idx="1">
                  <c:v>0.48150078942959723</c:v>
                </c:pt>
                <c:pt idx="2">
                  <c:v>0.47582562539577145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0.77816269481706901</c:v>
                </c:pt>
                <c:pt idx="1">
                  <c:v>0.72299899134318346</c:v>
                </c:pt>
                <c:pt idx="2">
                  <c:v>0.704184802136823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277736.77</v>
      </c>
      <c r="F13" s="34">
        <f t="shared" si="0"/>
        <v>9.3412568229738271E-2</v>
      </c>
      <c r="G13" s="43">
        <v>166292.49</v>
      </c>
      <c r="H13" s="34">
        <f t="shared" si="1"/>
        <v>5.5929967674852941E-2</v>
      </c>
      <c r="I13" s="27">
        <v>166292.49</v>
      </c>
      <c r="J13" s="39">
        <f t="shared" si="2"/>
        <v>5.5929967674852941E-2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277736.77</v>
      </c>
      <c r="F14" s="35">
        <f t="shared" si="0"/>
        <v>8.5715114138467288E-2</v>
      </c>
      <c r="G14" s="44">
        <v>166292.49</v>
      </c>
      <c r="H14" s="35">
        <f t="shared" si="1"/>
        <v>5.1321183582281632E-2</v>
      </c>
      <c r="I14" s="28">
        <v>166292.49</v>
      </c>
      <c r="J14" s="40">
        <f t="shared" si="2"/>
        <v>5.1321183582281632E-2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506335.97</v>
      </c>
      <c r="F18" s="34">
        <f t="shared" si="0"/>
        <v>5.6599463444351912E-2</v>
      </c>
      <c r="G18" s="43">
        <v>218833.83</v>
      </c>
      <c r="H18" s="34">
        <f t="shared" si="1"/>
        <v>2.4461776558107298E-2</v>
      </c>
      <c r="I18" s="27">
        <v>218262.18</v>
      </c>
      <c r="J18" s="39">
        <f t="shared" si="2"/>
        <v>2.4397876133892989E-2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1015118.77</v>
      </c>
      <c r="F19" s="35">
        <f t="shared" si="0"/>
        <v>0.10246265874933269</v>
      </c>
      <c r="G19" s="44">
        <v>230785.63</v>
      </c>
      <c r="H19" s="35">
        <f t="shared" si="1"/>
        <v>2.3294721711174502E-2</v>
      </c>
      <c r="I19" s="28">
        <v>230213.98</v>
      </c>
      <c r="J19" s="40">
        <f t="shared" si="2"/>
        <v>2.3237021291671812E-2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1006015.04</v>
      </c>
      <c r="F21" s="34">
        <f t="shared" si="0"/>
        <v>0.33289743173140146</v>
      </c>
      <c r="G21" s="43">
        <v>734582.98</v>
      </c>
      <c r="H21" s="34">
        <f t="shared" si="1"/>
        <v>0.24307865957510877</v>
      </c>
      <c r="I21" s="27">
        <v>725084.59</v>
      </c>
      <c r="J21" s="39">
        <f t="shared" si="2"/>
        <v>0.23993557571367541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1159084.18</v>
      </c>
      <c r="F22" s="35">
        <f t="shared" si="0"/>
        <v>0.33323151583453481</v>
      </c>
      <c r="G22" s="44">
        <v>870900.97</v>
      </c>
      <c r="H22" s="35">
        <f t="shared" si="1"/>
        <v>0.25038013233419054</v>
      </c>
      <c r="I22" s="28">
        <v>728402.59</v>
      </c>
      <c r="J22" s="40">
        <f t="shared" si="2"/>
        <v>0.20941248564319218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926234.75</v>
      </c>
      <c r="F24" s="34">
        <f t="shared" si="0"/>
        <v>0.30188409741279848</v>
      </c>
      <c r="G24" s="43">
        <v>626301.37</v>
      </c>
      <c r="H24" s="34">
        <f t="shared" si="1"/>
        <v>0.20412797489065179</v>
      </c>
      <c r="I24" s="27">
        <v>603606.79</v>
      </c>
      <c r="J24" s="39">
        <f t="shared" si="2"/>
        <v>0.19673121850738876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992395.16</v>
      </c>
      <c r="F25" s="35">
        <f t="shared" si="0"/>
        <v>0.30564747131230091</v>
      </c>
      <c r="G25" s="44">
        <v>640461.79</v>
      </c>
      <c r="H25" s="35">
        <f t="shared" si="1"/>
        <v>0.19725562404561697</v>
      </c>
      <c r="I25" s="28">
        <v>617767.21</v>
      </c>
      <c r="J25" s="40">
        <f t="shared" si="2"/>
        <v>0.19026592753249136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906020.98</v>
      </c>
      <c r="F27" s="34">
        <f t="shared" si="0"/>
        <v>0.26554858840452955</v>
      </c>
      <c r="G27" s="43">
        <v>680256.45</v>
      </c>
      <c r="H27" s="34">
        <f t="shared" si="1"/>
        <v>0.19937853983312445</v>
      </c>
      <c r="I27" s="27">
        <v>622878.51</v>
      </c>
      <c r="J27" s="39">
        <f t="shared" si="2"/>
        <v>0.18256145578220126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906020.98</v>
      </c>
      <c r="F28" s="35">
        <f t="shared" si="0"/>
        <v>0.23809468222848307</v>
      </c>
      <c r="G28" s="44">
        <v>680256.45</v>
      </c>
      <c r="H28" s="35">
        <f t="shared" si="1"/>
        <v>0.17876566533440097</v>
      </c>
      <c r="I28" s="28">
        <v>622878.51</v>
      </c>
      <c r="J28" s="40">
        <f t="shared" si="2"/>
        <v>0.16368722599050745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286091.03000000003</v>
      </c>
      <c r="F30" s="34">
        <f t="shared" si="0"/>
        <v>0.4131391763817347</v>
      </c>
      <c r="G30" s="43">
        <v>179247.11</v>
      </c>
      <c r="H30" s="34">
        <f t="shared" si="1"/>
        <v>0.25884769401615348</v>
      </c>
      <c r="I30" s="27">
        <v>158246.63</v>
      </c>
      <c r="J30" s="39">
        <f t="shared" si="2"/>
        <v>0.22852125906703577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338091.02</v>
      </c>
      <c r="F31" s="36">
        <f t="shared" si="0"/>
        <v>0.41658115908992899</v>
      </c>
      <c r="G31" s="44">
        <v>179247.11</v>
      </c>
      <c r="H31" s="36">
        <f t="shared" si="1"/>
        <v>0.22086055065088683</v>
      </c>
      <c r="I31" s="30">
        <v>158246.63</v>
      </c>
      <c r="J31" s="41">
        <f t="shared" si="2"/>
        <v>0.19498466580826407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2683438.34</v>
      </c>
      <c r="F33" s="34">
        <f t="shared" si="0"/>
        <v>0.50014273825821076</v>
      </c>
      <c r="G33" s="43">
        <v>1585964.87</v>
      </c>
      <c r="H33" s="34">
        <f t="shared" si="1"/>
        <v>0.29559420130485553</v>
      </c>
      <c r="I33" s="27">
        <v>1585582.87</v>
      </c>
      <c r="J33" s="39">
        <f t="shared" si="2"/>
        <v>0.29552300364655026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2753939.34</v>
      </c>
      <c r="F34" s="35">
        <f t="shared" si="0"/>
        <v>0.49293689284329001</v>
      </c>
      <c r="G34" s="44">
        <v>1595954.87</v>
      </c>
      <c r="H34" s="35">
        <f t="shared" si="1"/>
        <v>0.28566534611322159</v>
      </c>
      <c r="I34" s="28">
        <v>1595572.87</v>
      </c>
      <c r="J34" s="40">
        <f t="shared" si="2"/>
        <v>0.28559697064454981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3318759.77</v>
      </c>
      <c r="F36" s="34">
        <f t="shared" si="0"/>
        <v>0.60349612481617854</v>
      </c>
      <c r="G36" s="43">
        <v>1852677.81</v>
      </c>
      <c r="H36" s="34">
        <f t="shared" si="1"/>
        <v>0.3368981054232571</v>
      </c>
      <c r="I36" s="27">
        <v>1836033.19</v>
      </c>
      <c r="J36" s="39">
        <f t="shared" si="2"/>
        <v>0.33387138328451127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3395473.92</v>
      </c>
      <c r="F37" s="36">
        <f t="shared" si="0"/>
        <v>0.60761691727291633</v>
      </c>
      <c r="G37" s="44">
        <v>1852677.81</v>
      </c>
      <c r="H37" s="36">
        <f t="shared" si="1"/>
        <v>0.33153498042833968</v>
      </c>
      <c r="I37" s="30">
        <v>1836033.19</v>
      </c>
      <c r="J37" s="41">
        <f t="shared" si="2"/>
        <v>0.32855644107511173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3345154.22</v>
      </c>
      <c r="J41" s="39">
        <f t="shared" si="2"/>
        <v>0.76331436582681622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3373614.22</v>
      </c>
      <c r="J42" s="40">
        <f t="shared" si="2"/>
        <v>0.71228460269546312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41543.39</v>
      </c>
      <c r="F43" s="34">
        <f t="shared" si="0"/>
        <v>0.10559740018758912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2684525.79</v>
      </c>
      <c r="F44" s="34">
        <f t="shared" si="0"/>
        <v>0.66092446059283461</v>
      </c>
      <c r="G44" s="43">
        <v>1638552.11</v>
      </c>
      <c r="H44" s="34">
        <f t="shared" si="1"/>
        <v>0.4034079961120437</v>
      </c>
      <c r="I44" s="27">
        <v>1579473.38</v>
      </c>
      <c r="J44" s="39">
        <f t="shared" si="2"/>
        <v>0.38886294018327949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2726069.18</v>
      </c>
      <c r="F45" s="36">
        <f t="shared" si="0"/>
        <v>0.61188658972114984</v>
      </c>
      <c r="G45" s="44">
        <v>1638832.11</v>
      </c>
      <c r="H45" s="36">
        <f t="shared" si="1"/>
        <v>0.36784810828367026</v>
      </c>
      <c r="I45" s="30">
        <v>1579753.38</v>
      </c>
      <c r="J45" s="41">
        <f t="shared" si="2"/>
        <v>0.35458744604884146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22436103.629999999</v>
      </c>
      <c r="F47" s="34">
        <f t="shared" si="0"/>
        <v>0.93939827330049497</v>
      </c>
      <c r="G47" s="43">
        <v>20365868.710000001</v>
      </c>
      <c r="H47" s="34">
        <f t="shared" si="1"/>
        <v>0.85271766506092661</v>
      </c>
      <c r="I47" s="27">
        <v>20034487.739999998</v>
      </c>
      <c r="J47" s="39">
        <f t="shared" si="2"/>
        <v>0.83884276431361515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22609980.48</v>
      </c>
      <c r="F48" s="35">
        <f t="shared" si="0"/>
        <v>0.90209983887868539</v>
      </c>
      <c r="G48" s="44">
        <v>20514032.710000001</v>
      </c>
      <c r="H48" s="35">
        <f t="shared" si="1"/>
        <v>0.81847508089680054</v>
      </c>
      <c r="I48" s="28">
        <v>20182651.739999998</v>
      </c>
      <c r="J48" s="40">
        <f t="shared" si="2"/>
        <v>0.80525354273983951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17587032.140000001</v>
      </c>
      <c r="F49" s="34">
        <f t="shared" si="0"/>
        <v>0.75806931086552243</v>
      </c>
      <c r="G49" s="43">
        <v>15017517.26</v>
      </c>
      <c r="H49" s="34">
        <f t="shared" si="1"/>
        <v>0.64731325158079167</v>
      </c>
      <c r="I49" s="27">
        <v>14956489.76</v>
      </c>
      <c r="J49" s="39">
        <f t="shared" si="2"/>
        <v>0.64468272958591655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17587032.140000001</v>
      </c>
      <c r="F50" s="35">
        <f t="shared" si="0"/>
        <v>0.75806931086552243</v>
      </c>
      <c r="G50" s="44">
        <v>15017517.26</v>
      </c>
      <c r="H50" s="35">
        <f t="shared" si="1"/>
        <v>0.64731325158079167</v>
      </c>
      <c r="I50" s="28">
        <v>14956489.76</v>
      </c>
      <c r="J50" s="40">
        <f t="shared" si="2"/>
        <v>0.64468272958591655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249777457.90000001</v>
      </c>
      <c r="F51" s="34">
        <f t="shared" si="0"/>
        <v>0.79340975266093405</v>
      </c>
      <c r="G51" s="43">
        <v>233340053.05000001</v>
      </c>
      <c r="H51" s="34">
        <f t="shared" si="1"/>
        <v>0.74119688515049831</v>
      </c>
      <c r="I51" s="27">
        <v>226443153.63</v>
      </c>
      <c r="J51" s="39">
        <f t="shared" si="2"/>
        <v>0.71928911449354682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249777457.90000001</v>
      </c>
      <c r="F52" s="35">
        <f t="shared" si="0"/>
        <v>0.79340975266093405</v>
      </c>
      <c r="G52" s="44">
        <v>233340053.05000001</v>
      </c>
      <c r="H52" s="35">
        <f t="shared" si="1"/>
        <v>0.74119688515049831</v>
      </c>
      <c r="I52" s="28">
        <v>226443153.63</v>
      </c>
      <c r="J52" s="40">
        <f t="shared" si="2"/>
        <v>0.71928911449354682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11313839.17</v>
      </c>
      <c r="F53" s="34">
        <f t="shared" si="0"/>
        <v>0.47576852048016216</v>
      </c>
      <c r="G53" s="43">
        <v>11204803.949999999</v>
      </c>
      <c r="H53" s="34">
        <f t="shared" si="1"/>
        <v>0.47118338147295552</v>
      </c>
      <c r="I53" s="27">
        <v>11202922.75</v>
      </c>
      <c r="J53" s="39">
        <f t="shared" si="2"/>
        <v>0.4711042734241952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11313839.17</v>
      </c>
      <c r="F54" s="35">
        <f t="shared" si="0"/>
        <v>0.47576852048016216</v>
      </c>
      <c r="G54" s="44">
        <v>11204803.949999999</v>
      </c>
      <c r="H54" s="35">
        <f t="shared" si="1"/>
        <v>0.47118338147295552</v>
      </c>
      <c r="I54" s="28">
        <v>11202922.75</v>
      </c>
      <c r="J54" s="40">
        <f t="shared" si="2"/>
        <v>0.4711042734241952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315683.84000000003</v>
      </c>
      <c r="F55" s="34">
        <f t="shared" si="0"/>
        <v>0.43487714126309557</v>
      </c>
      <c r="G55" s="43">
        <v>146976.34</v>
      </c>
      <c r="H55" s="34">
        <f t="shared" si="1"/>
        <v>0.20247045452980031</v>
      </c>
      <c r="I55" s="27">
        <v>146072.60999999999</v>
      </c>
      <c r="J55" s="39">
        <f t="shared" si="2"/>
        <v>0.20122550160831501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315683.84000000003</v>
      </c>
      <c r="F56" s="36">
        <f t="shared" si="0"/>
        <v>0.43487714126309557</v>
      </c>
      <c r="G56" s="44">
        <v>146976.34</v>
      </c>
      <c r="H56" s="36">
        <f t="shared" si="1"/>
        <v>0.20247045452980031</v>
      </c>
      <c r="I56" s="30">
        <v>146072.60999999999</v>
      </c>
      <c r="J56" s="41">
        <f t="shared" si="2"/>
        <v>0.20122550160831501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323637169.72000003</v>
      </c>
      <c r="F57" s="37">
        <f t="shared" si="0"/>
        <v>0.73492863880199866</v>
      </c>
      <c r="G57" s="31">
        <v>296377140.40999997</v>
      </c>
      <c r="H57" s="37">
        <f t="shared" si="1"/>
        <v>0.67302543945121385</v>
      </c>
      <c r="I57" s="31">
        <v>288764799.20999998</v>
      </c>
      <c r="J57" s="42">
        <f t="shared" si="2"/>
        <v>0.65573902095653802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277736.77</v>
      </c>
      <c r="F6" s="6">
        <f t="shared" si="0"/>
        <v>8.5715114138467288E-2</v>
      </c>
      <c r="G6" s="4">
        <f>'Execução - LOA 2020'!G14</f>
        <v>166292.49</v>
      </c>
      <c r="H6" s="6">
        <f t="shared" si="1"/>
        <v>5.1321183582281632E-2</v>
      </c>
      <c r="I6" s="4">
        <f>'Execução - LOA 2020'!I14</f>
        <v>166292.49</v>
      </c>
      <c r="J6" s="6">
        <f t="shared" si="2"/>
        <v>5.1321183582281632E-2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5205537.17</v>
      </c>
      <c r="F8" s="6">
        <f t="shared" si="0"/>
        <v>0.52335944699534198</v>
      </c>
      <c r="G8" s="17">
        <f>SUM(G3:G7)</f>
        <v>5091026.1400000006</v>
      </c>
      <c r="H8" s="6">
        <f t="shared" si="1"/>
        <v>0.5118466237499234</v>
      </c>
      <c r="I8" s="17">
        <f>SUM(I3:I7)</f>
        <v>5091026.1400000006</v>
      </c>
      <c r="J8" s="6">
        <f t="shared" si="2"/>
        <v>0.5118466237499234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1015118.77</v>
      </c>
      <c r="F10" s="6">
        <f t="shared" ref="F10:F15" si="3">E10/D10</f>
        <v>0.10246265874933269</v>
      </c>
      <c r="G10" s="4">
        <f>'Execução - LOA 2020'!G19</f>
        <v>230785.63</v>
      </c>
      <c r="H10" s="6">
        <f>G10/D10</f>
        <v>2.3294721711174502E-2</v>
      </c>
      <c r="I10" s="4">
        <f>'Execução - LOA 2020'!I19</f>
        <v>230213.98</v>
      </c>
      <c r="J10" s="6">
        <f t="shared" si="2"/>
        <v>2.3237021291671812E-2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1159084.18</v>
      </c>
      <c r="F11" s="6">
        <f t="shared" si="3"/>
        <v>0.33323151583453481</v>
      </c>
      <c r="G11" s="4">
        <f>'Execução - LOA 2020'!G22</f>
        <v>870900.97</v>
      </c>
      <c r="H11" s="6">
        <f t="shared" ref="H11:H37" si="4">G11/D11</f>
        <v>0.25038013233419054</v>
      </c>
      <c r="I11" s="4">
        <f>'Execução - LOA 2020'!I22</f>
        <v>728402.59</v>
      </c>
      <c r="J11" s="6">
        <f t="shared" si="2"/>
        <v>0.20941248564319218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992395.16</v>
      </c>
      <c r="F12" s="6">
        <f t="shared" si="3"/>
        <v>0.30564747131230091</v>
      </c>
      <c r="G12" s="4">
        <f>'Execução - LOA 2020'!G25</f>
        <v>640461.79</v>
      </c>
      <c r="H12" s="6">
        <f t="shared" si="4"/>
        <v>0.19725562404561697</v>
      </c>
      <c r="I12" s="4">
        <f>'Execução - LOA 2020'!I25</f>
        <v>617767.21</v>
      </c>
      <c r="J12" s="6">
        <f t="shared" si="2"/>
        <v>0.19026592753249136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906020.98</v>
      </c>
      <c r="F13" s="6">
        <f t="shared" si="3"/>
        <v>0.23809468222848307</v>
      </c>
      <c r="G13" s="4">
        <f>'Execução - LOA 2020'!G28</f>
        <v>680256.45</v>
      </c>
      <c r="H13" s="6">
        <f t="shared" si="4"/>
        <v>0.17876566533440097</v>
      </c>
      <c r="I13" s="4">
        <f>'Execução - LOA 2020'!I28</f>
        <v>622878.51</v>
      </c>
      <c r="J13" s="6">
        <f t="shared" si="2"/>
        <v>0.16368722599050745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338091.02</v>
      </c>
      <c r="F14" s="6">
        <f t="shared" si="3"/>
        <v>0.41658115908992899</v>
      </c>
      <c r="G14" s="4">
        <f>'Execução - LOA 2020'!G31</f>
        <v>179247.11</v>
      </c>
      <c r="H14" s="6">
        <f t="shared" si="4"/>
        <v>0.22086055065088683</v>
      </c>
      <c r="I14" s="4">
        <f>'Execução - LOA 2020'!I31</f>
        <v>158246.63</v>
      </c>
      <c r="J14" s="6">
        <f t="shared" si="2"/>
        <v>0.19498466580826407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4410710.1100000003</v>
      </c>
      <c r="F15" s="6">
        <f t="shared" si="3"/>
        <v>0.20756999841782772</v>
      </c>
      <c r="G15" s="4">
        <f>SUM(G10:G14)</f>
        <v>2601651.9499999997</v>
      </c>
      <c r="H15" s="6">
        <f t="shared" si="4"/>
        <v>0.1224349090457995</v>
      </c>
      <c r="I15" s="4">
        <f>SUM(I10:I14)</f>
        <v>2357508.92</v>
      </c>
      <c r="J15" s="6">
        <f t="shared" si="2"/>
        <v>0.1109454284209158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2753939.34</v>
      </c>
      <c r="F17" s="6">
        <f t="shared" ref="F17:F37" si="5">E17/D17</f>
        <v>0.49293689284329001</v>
      </c>
      <c r="G17" s="4">
        <f>'Execução - LOA 2020'!G34</f>
        <v>1595954.87</v>
      </c>
      <c r="H17" s="6">
        <f t="shared" si="4"/>
        <v>0.28566534611322159</v>
      </c>
      <c r="I17" s="4">
        <f>'Execução - LOA 2020'!I34</f>
        <v>1595572.87</v>
      </c>
      <c r="J17" s="6">
        <f t="shared" si="2"/>
        <v>0.28559697064454981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3395473.92</v>
      </c>
      <c r="F18" s="6">
        <f t="shared" si="5"/>
        <v>0.60761691727291633</v>
      </c>
      <c r="G18" s="4">
        <f>'Execução - LOA 2020'!G37</f>
        <v>1852677.81</v>
      </c>
      <c r="H18" s="6">
        <f t="shared" si="4"/>
        <v>0.33153498042833968</v>
      </c>
      <c r="I18" s="4">
        <f>'Execução - LOA 2020'!I37</f>
        <v>1836033.19</v>
      </c>
      <c r="J18" s="6">
        <f t="shared" si="2"/>
        <v>0.32855644107511173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6149413.2599999998</v>
      </c>
      <c r="F19" s="6">
        <f>E19/D19</f>
        <v>0.55028400137772049</v>
      </c>
      <c r="G19" s="4">
        <f>SUM(G17:G18)</f>
        <v>3448632.68</v>
      </c>
      <c r="H19" s="6">
        <f t="shared" si="4"/>
        <v>0.30860300165163596</v>
      </c>
      <c r="I19" s="4">
        <f>SUM(I17:I18)</f>
        <v>3431606.06</v>
      </c>
      <c r="J19" s="6">
        <f t="shared" si="2"/>
        <v>0.3070793641617825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3373614.22</v>
      </c>
      <c r="J22" s="6">
        <f t="shared" si="2"/>
        <v>0.71228460269546312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2726069.18</v>
      </c>
      <c r="F23" s="6">
        <f t="shared" si="5"/>
        <v>0.61188658972114984</v>
      </c>
      <c r="G23" s="4">
        <f>'Execução - LOA 2020'!G45</f>
        <v>1638832.11</v>
      </c>
      <c r="H23" s="6">
        <f t="shared" si="4"/>
        <v>0.36784810828367026</v>
      </c>
      <c r="I23" s="4">
        <f>'Execução - LOA 2020'!I45</f>
        <v>1579753.38</v>
      </c>
      <c r="J23" s="6">
        <f t="shared" si="2"/>
        <v>0.35458744604884146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6267515.6500000004</v>
      </c>
      <c r="F24" s="6">
        <f t="shared" si="5"/>
        <v>0.60206404908027322</v>
      </c>
      <c r="G24" s="4">
        <f>SUM(G21:G23)</f>
        <v>5012446.33</v>
      </c>
      <c r="H24" s="6">
        <f t="shared" si="4"/>
        <v>0.48150078942959723</v>
      </c>
      <c r="I24" s="4">
        <f>SUM(I21:I23)</f>
        <v>4953367.5999999996</v>
      </c>
      <c r="J24" s="6">
        <f t="shared" si="2"/>
        <v>0.47582562539577145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22609980.48</v>
      </c>
      <c r="F26" s="6">
        <f t="shared" si="5"/>
        <v>0.90209983887868539</v>
      </c>
      <c r="G26" s="4">
        <f>'Execução - LOA 2020'!G48</f>
        <v>20514032.710000001</v>
      </c>
      <c r="H26" s="6">
        <f t="shared" si="4"/>
        <v>0.81847508089680054</v>
      </c>
      <c r="I26" s="4">
        <f>'Execução - LOA 2020'!I48</f>
        <v>20182651.739999998</v>
      </c>
      <c r="J26" s="6">
        <f t="shared" si="2"/>
        <v>0.80525354273983951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17587032.140000001</v>
      </c>
      <c r="F27" s="6">
        <f t="shared" si="5"/>
        <v>0.75806931086552243</v>
      </c>
      <c r="G27" s="4">
        <f>'Execução - LOA 2020'!G50</f>
        <v>15017517.26</v>
      </c>
      <c r="H27" s="6">
        <f t="shared" si="4"/>
        <v>0.64731325158079167</v>
      </c>
      <c r="I27" s="4">
        <f>'Execução - LOA 2020'!I50</f>
        <v>14956489.76</v>
      </c>
      <c r="J27" s="6">
        <f t="shared" si="2"/>
        <v>0.64468272958591655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249777457.90000001</v>
      </c>
      <c r="F28" s="6">
        <f t="shared" si="5"/>
        <v>0.79340975266093405</v>
      </c>
      <c r="G28" s="4">
        <f>'Execução - LOA 2020'!G52</f>
        <v>233340053.05000001</v>
      </c>
      <c r="H28" s="6">
        <f t="shared" si="4"/>
        <v>0.74119688515049831</v>
      </c>
      <c r="I28" s="4">
        <f>'Execução - LOA 2020'!I52</f>
        <v>226443153.63</v>
      </c>
      <c r="J28" s="6">
        <f t="shared" si="2"/>
        <v>0.71928911449354682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11313839.17</v>
      </c>
      <c r="F29" s="6">
        <f t="shared" si="5"/>
        <v>0.47576852048016216</v>
      </c>
      <c r="G29" s="4">
        <f>'Execução - LOA 2020'!G54</f>
        <v>11204803.949999999</v>
      </c>
      <c r="H29" s="6">
        <f t="shared" si="4"/>
        <v>0.47118338147295552</v>
      </c>
      <c r="I29" s="4">
        <f>'Execução - LOA 2020'!I54</f>
        <v>11202922.75</v>
      </c>
      <c r="J29" s="6">
        <f t="shared" si="2"/>
        <v>0.4711042734241952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315683.84000000003</v>
      </c>
      <c r="F30" s="6">
        <f t="shared" si="5"/>
        <v>0.43487714126309557</v>
      </c>
      <c r="G30" s="4">
        <f>'Execução - LOA 2020'!G56</f>
        <v>146976.34</v>
      </c>
      <c r="H30" s="6">
        <f t="shared" si="4"/>
        <v>0.20247045452980031</v>
      </c>
      <c r="I30" s="4">
        <f>'Execução - LOA 2020'!I56</f>
        <v>146072.60999999999</v>
      </c>
      <c r="J30" s="6">
        <f t="shared" si="2"/>
        <v>0.20122550160831501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301603993.52999997</v>
      </c>
      <c r="F31" s="6">
        <f t="shared" si="5"/>
        <v>0.77816269481706901</v>
      </c>
      <c r="G31" s="17">
        <f>SUM(G26:G30)</f>
        <v>280223383.30999994</v>
      </c>
      <c r="H31" s="6">
        <f t="shared" si="4"/>
        <v>0.72299899134318346</v>
      </c>
      <c r="I31" s="17">
        <f>SUM(I26:I30)</f>
        <v>272931290.49000001</v>
      </c>
      <c r="J31" s="6">
        <f t="shared" si="2"/>
        <v>0.704184802136823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5205537.17</v>
      </c>
      <c r="F33" s="6">
        <f>E33/D33</f>
        <v>0.52335944699534198</v>
      </c>
      <c r="G33" s="4">
        <f>G8</f>
        <v>5091026.1400000006</v>
      </c>
      <c r="H33" s="6">
        <f>G33/D33</f>
        <v>0.5118466237499234</v>
      </c>
      <c r="I33" s="4">
        <f>I8</f>
        <v>5091026.1400000006</v>
      </c>
      <c r="J33" s="6">
        <f t="shared" si="2"/>
        <v>0.5118466237499234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4410710.1100000003</v>
      </c>
      <c r="F34" s="6">
        <f t="shared" si="5"/>
        <v>0.20756999841782772</v>
      </c>
      <c r="G34" s="4">
        <f>G15</f>
        <v>2601651.9499999997</v>
      </c>
      <c r="H34" s="6">
        <f t="shared" si="4"/>
        <v>0.1224349090457995</v>
      </c>
      <c r="I34" s="4">
        <f>I15</f>
        <v>2357508.92</v>
      </c>
      <c r="J34" s="6">
        <f t="shared" si="2"/>
        <v>0.1109454284209158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6149413.2599999998</v>
      </c>
      <c r="F35" s="6">
        <f t="shared" si="5"/>
        <v>0.55028400137772049</v>
      </c>
      <c r="G35" s="4">
        <f>G19</f>
        <v>3448632.68</v>
      </c>
      <c r="H35" s="6">
        <f t="shared" si="4"/>
        <v>0.30860300165163596</v>
      </c>
      <c r="I35" s="4">
        <f>I19</f>
        <v>3431606.06</v>
      </c>
      <c r="J35" s="6">
        <f t="shared" si="2"/>
        <v>0.3070793641617825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6267515.6500000004</v>
      </c>
      <c r="F36" s="6">
        <f t="shared" si="5"/>
        <v>0.60206404908027322</v>
      </c>
      <c r="G36" s="4">
        <f>G24</f>
        <v>5012446.33</v>
      </c>
      <c r="H36" s="6">
        <f t="shared" si="4"/>
        <v>0.48150078942959723</v>
      </c>
      <c r="I36" s="4">
        <f>I24</f>
        <v>4953367.5999999996</v>
      </c>
      <c r="J36" s="6">
        <f t="shared" si="2"/>
        <v>0.47582562539577145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301603993.52999997</v>
      </c>
      <c r="F37" s="6">
        <f t="shared" si="5"/>
        <v>0.77816269481706901</v>
      </c>
      <c r="G37" s="4">
        <f>G31</f>
        <v>280223383.30999994</v>
      </c>
      <c r="H37" s="6">
        <f t="shared" si="4"/>
        <v>0.72299899134318346</v>
      </c>
      <c r="I37" s="4">
        <f>I31</f>
        <v>272931290.49000001</v>
      </c>
      <c r="J37" s="6">
        <f t="shared" si="2"/>
        <v>0.704184802136823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2020-09-04T12:05:27Z</dcterms:modified>
</cp:coreProperties>
</file>