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<sst xmlns="http://schemas.openxmlformats.org/spreadsheetml/2006/main" count="207" uniqueCount="45">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</sst>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2.2496406908627226E-2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0.33198128691622236</c:v>
                </c:pt>
                <c:pt idx="1">
                  <c:v>0.25038013233419054</c:v>
                </c:pt>
                <c:pt idx="2">
                  <c:v>0.20227472209963732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0.30543803832746819</c:v>
                </c:pt>
                <c:pt idx="1">
                  <c:v>0.19739225442904565</c:v>
                </c:pt>
                <c:pt idx="2">
                  <c:v>0.18162059551653259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0.23809468222848307</c:v>
                </c:pt>
                <c:pt idx="1">
                  <c:v>0.17521914321010948</c:v>
                </c:pt>
                <c:pt idx="2">
                  <c:v>0.16004138967339476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0.41787417214463052</c:v>
                </c:pt>
                <c:pt idx="1">
                  <c:v>0.22086055065088683</c:v>
                </c:pt>
                <c:pt idx="2">
                  <c:v>0.19498466580826407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0.49222311022823623</c:v>
                </c:pt>
                <c:pt idx="1">
                  <c:v>0.28562596757105457</c:v>
                </c:pt>
                <c:pt idx="2">
                  <c:v>0.17683826105073763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0.60720869864295757</c:v>
                </c:pt>
                <c:pt idx="1">
                  <c:v>0.33145065962418546</c:v>
                </c:pt>
                <c:pt idx="2">
                  <c:v>0.3076140254558638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0.71116134457720315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0.61156260556515363</c:v>
                </c:pt>
                <c:pt idx="1">
                  <c:v>0.36761585989544321</c:v>
                </c:pt>
                <c:pt idx="2">
                  <c:v>0.35263996326080138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0.9018125762880479</c:v>
                </c:pt>
                <c:pt idx="1">
                  <c:v>0.81829862107875984</c:v>
                </c:pt>
                <c:pt idx="2">
                  <c:v>0.79390238752638631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0.75776994580290635</c:v>
                </c:pt>
                <c:pt idx="1">
                  <c:v>0.6470138865181756</c:v>
                </c:pt>
                <c:pt idx="2">
                  <c:v>0.64176452454179711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0.79340975266093405</c:v>
                </c:pt>
                <c:pt idx="1">
                  <c:v>0.74115755004340478</c:v>
                </c:pt>
                <c:pt idx="2">
                  <c:v>0.71894982224651727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0.47568941243140178</c:v>
                </c:pt>
                <c:pt idx="1">
                  <c:v>0.4710449423876249</c:v>
                </c:pt>
                <c:pt idx="2">
                  <c:v>0.47092628031448436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0.43406681223008203</c:v>
                </c:pt>
                <c:pt idx="1">
                  <c:v>0.20142349999655607</c:v>
                </c:pt>
                <c:pt idx="2">
                  <c:v>0.19880813869392422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0.52325670720733852</c:v>
                </c:pt>
                <c:pt idx="1">
                  <c:v>0.5118466237499234</c:v>
                </c:pt>
                <c:pt idx="2">
                  <c:v>0.5118466237499234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0.20738273077291233</c:v>
                </c:pt>
                <c:pt idx="1">
                  <c:v>0.12182067841778629</c:v>
                </c:pt>
                <c:pt idx="2">
                  <c:v>0.10745784913229472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0.54972301966329973</c:v>
                </c:pt>
                <c:pt idx="1">
                  <c:v>0.30854114919747966</c:v>
                </c:pt>
                <c:pt idx="2">
                  <c:v>0.2422342355660381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0.60192539361970288</c:v>
                </c:pt>
                <c:pt idx="1">
                  <c:v>0.4814013941146093</c:v>
                </c:pt>
                <c:pt idx="2">
                  <c:v>0.47448110517838149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0.77811982806341073</c:v>
                </c:pt>
                <c:pt idx="1">
                  <c:v>0.72292725650325496</c:v>
                </c:pt>
                <c:pt idx="2">
                  <c:v>0.70298504969558273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60" sqref="I60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210924.76</v>
      </c>
      <c r="J18" s="39">
        <f t="shared" si="2"/>
        <v>2.3577681520688135E-2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222876.56</v>
      </c>
      <c r="J19" s="40">
        <f t="shared" si="2"/>
        <v>2.2496406908627226E-2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1001666.35</v>
      </c>
      <c r="F21" s="34">
        <f t="shared" si="0"/>
        <v>0.33145841971385148</v>
      </c>
      <c r="G21" s="43">
        <v>734582.98</v>
      </c>
      <c r="H21" s="34">
        <f t="shared" si="1"/>
        <v>0.24307865957510877</v>
      </c>
      <c r="I21" s="27">
        <v>700257.2</v>
      </c>
      <c r="J21" s="39">
        <f t="shared" si="2"/>
        <v>0.23172001825283081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1154735.49</v>
      </c>
      <c r="F22" s="35">
        <f t="shared" si="0"/>
        <v>0.33198128691622236</v>
      </c>
      <c r="G22" s="44">
        <v>870900.97</v>
      </c>
      <c r="H22" s="35">
        <f t="shared" si="1"/>
        <v>0.25038013233419054</v>
      </c>
      <c r="I22" s="28">
        <v>703575.2</v>
      </c>
      <c r="J22" s="40">
        <f t="shared" si="2"/>
        <v>0.20227472209963732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925554.75</v>
      </c>
      <c r="F24" s="34">
        <f t="shared" si="0"/>
        <v>0.30166246765183269</v>
      </c>
      <c r="G24" s="43">
        <v>626744.99</v>
      </c>
      <c r="H24" s="34">
        <f t="shared" si="1"/>
        <v>0.20427256223559243</v>
      </c>
      <c r="I24" s="27">
        <v>575536.59</v>
      </c>
      <c r="J24" s="39">
        <f t="shared" si="2"/>
        <v>0.18758240715994498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991715.16</v>
      </c>
      <c r="F25" s="35">
        <f t="shared" si="0"/>
        <v>0.30543803832746819</v>
      </c>
      <c r="G25" s="44">
        <v>640905.41</v>
      </c>
      <c r="H25" s="35">
        <f t="shared" si="1"/>
        <v>0.19739225442904565</v>
      </c>
      <c r="I25" s="28">
        <v>589697.01</v>
      </c>
      <c r="J25" s="40">
        <f t="shared" si="2"/>
        <v>0.18162059551653259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906020.98</v>
      </c>
      <c r="F27" s="34">
        <f t="shared" si="0"/>
        <v>0.26554858840452955</v>
      </c>
      <c r="G27" s="43">
        <v>666760.88</v>
      </c>
      <c r="H27" s="34">
        <f t="shared" si="1"/>
        <v>0.19542308003437397</v>
      </c>
      <c r="I27" s="27">
        <v>609005.02</v>
      </c>
      <c r="J27" s="39">
        <f t="shared" si="2"/>
        <v>0.17849523020126123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906020.98</v>
      </c>
      <c r="F28" s="35">
        <f t="shared" si="0"/>
        <v>0.23809468222848307</v>
      </c>
      <c r="G28" s="44">
        <v>666760.88</v>
      </c>
      <c r="H28" s="35">
        <f t="shared" si="1"/>
        <v>0.17521914321010948</v>
      </c>
      <c r="I28" s="28">
        <v>609005.02</v>
      </c>
      <c r="J28" s="40">
        <f t="shared" si="2"/>
        <v>0.16004138967339476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287140.42</v>
      </c>
      <c r="F30" s="34">
        <f t="shared" si="0"/>
        <v>0.41465458258060506</v>
      </c>
      <c r="G30" s="43">
        <v>179247.11</v>
      </c>
      <c r="H30" s="34">
        <f t="shared" si="1"/>
        <v>0.25884769401615348</v>
      </c>
      <c r="I30" s="27">
        <v>158246.63</v>
      </c>
      <c r="J30" s="39">
        <f t="shared" si="2"/>
        <v>0.22852125906703577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339140.41</v>
      </c>
      <c r="F31" s="36">
        <f t="shared" si="0"/>
        <v>0.41787417214463052</v>
      </c>
      <c r="G31" s="44">
        <v>179247.11</v>
      </c>
      <c r="H31" s="36">
        <f t="shared" si="1"/>
        <v>0.22086055065088683</v>
      </c>
      <c r="I31" s="30">
        <v>158246.63</v>
      </c>
      <c r="J31" s="41">
        <f t="shared" si="2"/>
        <v>0.19498466580826407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2679450.58</v>
      </c>
      <c r="F33" s="34">
        <f t="shared" si="0"/>
        <v>0.49939949434752101</v>
      </c>
      <c r="G33" s="43">
        <v>1585744.87</v>
      </c>
      <c r="H33" s="34">
        <f t="shared" si="1"/>
        <v>0.29555319741787345</v>
      </c>
      <c r="I33" s="27">
        <v>977969.82</v>
      </c>
      <c r="J33" s="39">
        <f t="shared" si="2"/>
        <v>0.18227529077813262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2749951.58</v>
      </c>
      <c r="F34" s="35">
        <f t="shared" si="0"/>
        <v>0.49222311022823623</v>
      </c>
      <c r="G34" s="44">
        <v>1595734.87</v>
      </c>
      <c r="H34" s="35">
        <f t="shared" si="1"/>
        <v>0.28562596757105457</v>
      </c>
      <c r="I34" s="28">
        <v>987959.82</v>
      </c>
      <c r="J34" s="40">
        <f t="shared" si="2"/>
        <v>0.17683826105073763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3316478.57</v>
      </c>
      <c r="F36" s="34">
        <f t="shared" si="0"/>
        <v>0.60308130257674586</v>
      </c>
      <c r="G36" s="43">
        <v>1852206.61</v>
      </c>
      <c r="H36" s="34">
        <f t="shared" si="1"/>
        <v>0.33681242059105443</v>
      </c>
      <c r="I36" s="27">
        <v>1719003.16</v>
      </c>
      <c r="J36" s="39">
        <f t="shared" si="2"/>
        <v>0.31259018955950685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3393192.72</v>
      </c>
      <c r="F37" s="36">
        <f t="shared" si="0"/>
        <v>0.60720869864295757</v>
      </c>
      <c r="G37" s="44">
        <v>1852206.61</v>
      </c>
      <c r="H37" s="36">
        <f t="shared" si="1"/>
        <v>0.33145065962418546</v>
      </c>
      <c r="I37" s="30">
        <v>1719003.16</v>
      </c>
      <c r="J37" s="41">
        <f t="shared" si="2"/>
        <v>0.3076140254558638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3339834.1</v>
      </c>
      <c r="J41" s="39">
        <f t="shared" si="2"/>
        <v>0.76210039368776106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3368294.1</v>
      </c>
      <c r="J42" s="40">
        <f t="shared" si="2"/>
        <v>0.71116134457720315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41543.39</v>
      </c>
      <c r="F43" s="34">
        <f t="shared" si="0"/>
        <v>0.10559740018758912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2683082.38</v>
      </c>
      <c r="F44" s="34">
        <f t="shared" si="0"/>
        <v>0.66056909616340054</v>
      </c>
      <c r="G44" s="43">
        <v>1637517.4</v>
      </c>
      <c r="H44" s="34">
        <f t="shared" si="1"/>
        <v>0.40315325274128988</v>
      </c>
      <c r="I44" s="27">
        <v>1570796.98</v>
      </c>
      <c r="J44" s="39">
        <f t="shared" si="2"/>
        <v>0.3867268292130483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2724625.77</v>
      </c>
      <c r="F45" s="36">
        <f t="shared" si="0"/>
        <v>0.61156260556515363</v>
      </c>
      <c r="G45" s="44">
        <v>1637797.4</v>
      </c>
      <c r="H45" s="36">
        <f t="shared" si="1"/>
        <v>0.36761585989544321</v>
      </c>
      <c r="I45" s="30">
        <v>1571076.98</v>
      </c>
      <c r="J45" s="41">
        <f t="shared" si="2"/>
        <v>0.35263996326080138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22428903.760000002</v>
      </c>
      <c r="F47" s="34">
        <f t="shared" si="0"/>
        <v>0.93909681518826993</v>
      </c>
      <c r="G47" s="43">
        <v>20361445.969999999</v>
      </c>
      <c r="H47" s="34">
        <f t="shared" si="1"/>
        <v>0.85253248521028169</v>
      </c>
      <c r="I47" s="27">
        <v>19749985.530000001</v>
      </c>
      <c r="J47" s="39">
        <f t="shared" si="2"/>
        <v>0.82693067435220091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22602780.609999999</v>
      </c>
      <c r="F48" s="35">
        <f t="shared" si="0"/>
        <v>0.9018125762880479</v>
      </c>
      <c r="G48" s="44">
        <v>20509609.969999999</v>
      </c>
      <c r="H48" s="35">
        <f t="shared" si="1"/>
        <v>0.81829862107875984</v>
      </c>
      <c r="I48" s="28">
        <v>19898149.530000001</v>
      </c>
      <c r="J48" s="40">
        <f t="shared" si="2"/>
        <v>0.79390238752638631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17580086.940000001</v>
      </c>
      <c r="F49" s="34">
        <f t="shared" si="0"/>
        <v>0.75776994580290635</v>
      </c>
      <c r="G49" s="43">
        <v>15010572.060000001</v>
      </c>
      <c r="H49" s="34">
        <f t="shared" si="1"/>
        <v>0.6470138865181756</v>
      </c>
      <c r="I49" s="27">
        <v>14888788.08</v>
      </c>
      <c r="J49" s="39">
        <f t="shared" si="2"/>
        <v>0.64176452454179711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17580086.940000001</v>
      </c>
      <c r="F50" s="35">
        <f t="shared" si="0"/>
        <v>0.75776994580290635</v>
      </c>
      <c r="G50" s="44">
        <v>15010572.060000001</v>
      </c>
      <c r="H50" s="35">
        <f t="shared" si="1"/>
        <v>0.6470138865181756</v>
      </c>
      <c r="I50" s="28">
        <v>14888788.08</v>
      </c>
      <c r="J50" s="40">
        <f t="shared" si="2"/>
        <v>0.64176452454179711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249777457.90000001</v>
      </c>
      <c r="F51" s="34">
        <f t="shared" si="0"/>
        <v>0.79340975266093405</v>
      </c>
      <c r="G51" s="43">
        <v>233327669.75999999</v>
      </c>
      <c r="H51" s="34">
        <f t="shared" si="1"/>
        <v>0.74115755004340478</v>
      </c>
      <c r="I51" s="27">
        <v>226336339.27000001</v>
      </c>
      <c r="J51" s="39">
        <f t="shared" si="2"/>
        <v>0.71894982224651727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249777457.90000001</v>
      </c>
      <c r="F52" s="35">
        <f t="shared" si="0"/>
        <v>0.79340975266093405</v>
      </c>
      <c r="G52" s="44">
        <v>233327669.75999999</v>
      </c>
      <c r="H52" s="35">
        <f t="shared" si="1"/>
        <v>0.74115755004340478</v>
      </c>
      <c r="I52" s="28">
        <v>226336339.27000001</v>
      </c>
      <c r="J52" s="40">
        <f t="shared" si="2"/>
        <v>0.71894982224651727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11311957.970000001</v>
      </c>
      <c r="F53" s="34">
        <f t="shared" si="0"/>
        <v>0.47568941243140178</v>
      </c>
      <c r="G53" s="43">
        <v>11201511.85</v>
      </c>
      <c r="H53" s="34">
        <f t="shared" si="1"/>
        <v>0.4710449423876249</v>
      </c>
      <c r="I53" s="27">
        <v>11198690.050000001</v>
      </c>
      <c r="J53" s="39">
        <f t="shared" si="2"/>
        <v>0.47092628031448436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11311957.970000001</v>
      </c>
      <c r="F54" s="35">
        <f t="shared" si="0"/>
        <v>0.47568941243140178</v>
      </c>
      <c r="G54" s="44">
        <v>11201511.85</v>
      </c>
      <c r="H54" s="35">
        <f t="shared" si="1"/>
        <v>0.4710449423876249</v>
      </c>
      <c r="I54" s="28">
        <v>11198690.050000001</v>
      </c>
      <c r="J54" s="40">
        <f t="shared" si="2"/>
        <v>0.47092628031448436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315095.61</v>
      </c>
      <c r="F55" s="34">
        <f t="shared" si="0"/>
        <v>0.43406681223008203</v>
      </c>
      <c r="G55" s="43">
        <v>146216.34</v>
      </c>
      <c r="H55" s="34">
        <f t="shared" si="1"/>
        <v>0.20142349999655607</v>
      </c>
      <c r="I55" s="27">
        <v>144317.81</v>
      </c>
      <c r="J55" s="39">
        <f t="shared" si="2"/>
        <v>0.19880813869392422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315095.61</v>
      </c>
      <c r="F56" s="36">
        <f t="shared" si="0"/>
        <v>0.43406681223008203</v>
      </c>
      <c r="G56" s="44">
        <v>146216.34</v>
      </c>
      <c r="H56" s="36">
        <f t="shared" si="1"/>
        <v>0.20142349999655607</v>
      </c>
      <c r="I56" s="30">
        <v>144317.81</v>
      </c>
      <c r="J56" s="41">
        <f t="shared" si="2"/>
        <v>0.19880813869392422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323607841.66000009</v>
      </c>
      <c r="F57" s="37">
        <f t="shared" si="0"/>
        <v>0.73486203943322681</v>
      </c>
      <c r="G57" s="31">
        <v>296334559.21999997</v>
      </c>
      <c r="H57" s="37">
        <f t="shared" si="1"/>
        <v>0.67292874432799199</v>
      </c>
      <c r="I57" s="31">
        <v>287487045.36000001</v>
      </c>
      <c r="J57" s="42">
        <f t="shared" si="2"/>
        <v>0.65283744479173311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5204515.28</v>
      </c>
      <c r="F8" s="6">
        <f t="shared" si="0"/>
        <v>0.52325670720733852</v>
      </c>
      <c r="G8" s="17">
        <f>SUM(G3:G7)</f>
        <v>5091026.1400000006</v>
      </c>
      <c r="H8" s="6">
        <f t="shared" si="1"/>
        <v>0.5118466237499234</v>
      </c>
      <c r="I8" s="17">
        <f>SUM(I3:I7)</f>
        <v>5091026.1400000006</v>
      </c>
      <c r="J8" s="6">
        <f t="shared" si="2"/>
        <v>0.5118466237499234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222876.56</v>
      </c>
      <c r="J10" s="6">
        <f t="shared" si="2"/>
        <v>2.2496406908627226E-2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1154735.49</v>
      </c>
      <c r="F11" s="6">
        <f t="shared" si="3"/>
        <v>0.33198128691622236</v>
      </c>
      <c r="G11" s="4">
        <f>'Execução - LOA 2020'!G22</f>
        <v>870900.97</v>
      </c>
      <c r="H11" s="6">
        <f t="shared" ref="H11:H37" si="4">G11/D11</f>
        <v>0.25038013233419054</v>
      </c>
      <c r="I11" s="4">
        <f>'Execução - LOA 2020'!I22</f>
        <v>703575.2</v>
      </c>
      <c r="J11" s="6">
        <f t="shared" si="2"/>
        <v>0.20227472209963732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991715.16</v>
      </c>
      <c r="F12" s="6">
        <f t="shared" si="3"/>
        <v>0.30543803832746819</v>
      </c>
      <c r="G12" s="4">
        <f>'Execução - LOA 2020'!G25</f>
        <v>640905.41</v>
      </c>
      <c r="H12" s="6">
        <f t="shared" si="4"/>
        <v>0.19739225442904565</v>
      </c>
      <c r="I12" s="4">
        <f>'Execução - LOA 2020'!I25</f>
        <v>589697.01</v>
      </c>
      <c r="J12" s="6">
        <f t="shared" si="2"/>
        <v>0.18162059551653259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906020.98</v>
      </c>
      <c r="F13" s="6">
        <f t="shared" si="3"/>
        <v>0.23809468222848307</v>
      </c>
      <c r="G13" s="4">
        <f>'Execução - LOA 2020'!G28</f>
        <v>666760.88</v>
      </c>
      <c r="H13" s="6">
        <f t="shared" si="4"/>
        <v>0.17521914321010948</v>
      </c>
      <c r="I13" s="4">
        <f>'Execução - LOA 2020'!I28</f>
        <v>609005.02</v>
      </c>
      <c r="J13" s="6">
        <f t="shared" si="2"/>
        <v>0.16004138967339476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339140.41</v>
      </c>
      <c r="F14" s="6">
        <f t="shared" si="3"/>
        <v>0.41787417214463052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158246.63</v>
      </c>
      <c r="J14" s="6">
        <f t="shared" si="2"/>
        <v>0.19498466580826407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4406730.8099999996</v>
      </c>
      <c r="F15" s="6">
        <f t="shared" si="3"/>
        <v>0.20738273077291233</v>
      </c>
      <c r="G15" s="4">
        <f>SUM(G10:G14)</f>
        <v>2588600</v>
      </c>
      <c r="H15" s="6">
        <f t="shared" si="4"/>
        <v>0.12182067841778629</v>
      </c>
      <c r="I15" s="4">
        <f>SUM(I10:I14)</f>
        <v>2283400.42</v>
      </c>
      <c r="J15" s="6">
        <f t="shared" si="2"/>
        <v>0.10745784913229472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2749951.58</v>
      </c>
      <c r="F17" s="6">
        <f t="shared" ref="F17:F37" si="5">E17/D17</f>
        <v>0.49222311022823623</v>
      </c>
      <c r="G17" s="4">
        <f>'Execução - LOA 2020'!G34</f>
        <v>1595734.87</v>
      </c>
      <c r="H17" s="6">
        <f t="shared" si="4"/>
        <v>0.28562596757105457</v>
      </c>
      <c r="I17" s="4">
        <f>'Execução - LOA 2020'!I34</f>
        <v>987959.82</v>
      </c>
      <c r="J17" s="6">
        <f t="shared" si="2"/>
        <v>0.17683826105073763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3393192.72</v>
      </c>
      <c r="F18" s="6">
        <f t="shared" si="5"/>
        <v>0.60720869864295757</v>
      </c>
      <c r="G18" s="4">
        <f>'Execução - LOA 2020'!G37</f>
        <v>1852206.61</v>
      </c>
      <c r="H18" s="6">
        <f t="shared" si="4"/>
        <v>0.33145065962418546</v>
      </c>
      <c r="I18" s="4">
        <f>'Execução - LOA 2020'!I37</f>
        <v>1719003.16</v>
      </c>
      <c r="J18" s="6">
        <f t="shared" si="2"/>
        <v>0.3076140254558638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6143144.3000000007</v>
      </c>
      <c r="F19" s="6">
        <f>E19/D19</f>
        <v>0.54972301966329973</v>
      </c>
      <c r="G19" s="4">
        <f>SUM(G17:G18)</f>
        <v>3447941.4800000004</v>
      </c>
      <c r="H19" s="6">
        <f t="shared" si="4"/>
        <v>0.30854114919747966</v>
      </c>
      <c r="I19" s="4">
        <f>SUM(I17:I18)</f>
        <v>2706962.98</v>
      </c>
      <c r="J19" s="6">
        <f t="shared" si="2"/>
        <v>0.2422342355660381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3368294.1</v>
      </c>
      <c r="J22" s="6">
        <f t="shared" si="2"/>
        <v>0.71116134457720315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2724625.77</v>
      </c>
      <c r="F23" s="6">
        <f t="shared" si="5"/>
        <v>0.61156260556515363</v>
      </c>
      <c r="G23" s="4">
        <f>'Execução - LOA 2020'!G45</f>
        <v>1637797.4</v>
      </c>
      <c r="H23" s="6">
        <f t="shared" si="4"/>
        <v>0.36761585989544321</v>
      </c>
      <c r="I23" s="4">
        <f>'Execução - LOA 2020'!I45</f>
        <v>1571076.98</v>
      </c>
      <c r="J23" s="6">
        <f t="shared" si="2"/>
        <v>0.35263996326080138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6266072.2400000002</v>
      </c>
      <c r="F24" s="6">
        <f t="shared" si="5"/>
        <v>0.60192539361970288</v>
      </c>
      <c r="G24" s="4">
        <f>SUM(G21:G23)</f>
        <v>5011411.62</v>
      </c>
      <c r="H24" s="6">
        <f t="shared" si="4"/>
        <v>0.4814013941146093</v>
      </c>
      <c r="I24" s="4">
        <f>SUM(I21:I23)</f>
        <v>4939371.08</v>
      </c>
      <c r="J24" s="6">
        <f t="shared" si="2"/>
        <v>0.47448110517838149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22602780.609999999</v>
      </c>
      <c r="F26" s="6">
        <f t="shared" si="5"/>
        <v>0.9018125762880479</v>
      </c>
      <c r="G26" s="4">
        <f>'Execução - LOA 2020'!G48</f>
        <v>20509609.969999999</v>
      </c>
      <c r="H26" s="6">
        <f t="shared" si="4"/>
        <v>0.81829862107875984</v>
      </c>
      <c r="I26" s="4">
        <f>'Execução - LOA 2020'!I48</f>
        <v>19898149.530000001</v>
      </c>
      <c r="J26" s="6">
        <f t="shared" si="2"/>
        <v>0.79390238752638631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17580086.940000001</v>
      </c>
      <c r="F27" s="6">
        <f t="shared" si="5"/>
        <v>0.75776994580290635</v>
      </c>
      <c r="G27" s="4">
        <f>'Execução - LOA 2020'!G50</f>
        <v>15010572.060000001</v>
      </c>
      <c r="H27" s="6">
        <f t="shared" si="4"/>
        <v>0.6470138865181756</v>
      </c>
      <c r="I27" s="4">
        <f>'Execução - LOA 2020'!I50</f>
        <v>14888788.08</v>
      </c>
      <c r="J27" s="6">
        <f t="shared" si="2"/>
        <v>0.64176452454179711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249777457.90000001</v>
      </c>
      <c r="F28" s="6">
        <f t="shared" si="5"/>
        <v>0.79340975266093405</v>
      </c>
      <c r="G28" s="4">
        <f>'Execução - LOA 2020'!G52</f>
        <v>233327669.75999999</v>
      </c>
      <c r="H28" s="6">
        <f t="shared" si="4"/>
        <v>0.74115755004340478</v>
      </c>
      <c r="I28" s="4">
        <f>'Execução - LOA 2020'!I52</f>
        <v>226336339.27000001</v>
      </c>
      <c r="J28" s="6">
        <f t="shared" si="2"/>
        <v>0.71894982224651727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11311957.970000001</v>
      </c>
      <c r="F29" s="6">
        <f t="shared" si="5"/>
        <v>0.47568941243140178</v>
      </c>
      <c r="G29" s="4">
        <f>'Execução - LOA 2020'!G54</f>
        <v>11201511.85</v>
      </c>
      <c r="H29" s="6">
        <f t="shared" si="4"/>
        <v>0.4710449423876249</v>
      </c>
      <c r="I29" s="4">
        <f>'Execução - LOA 2020'!I54</f>
        <v>11198690.050000001</v>
      </c>
      <c r="J29" s="6">
        <f t="shared" si="2"/>
        <v>0.47092628031448436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315095.61</v>
      </c>
      <c r="F30" s="6">
        <f t="shared" si="5"/>
        <v>0.43406681223008203</v>
      </c>
      <c r="G30" s="4">
        <f>'Execução - LOA 2020'!G56</f>
        <v>146216.34</v>
      </c>
      <c r="H30" s="6">
        <f t="shared" si="4"/>
        <v>0.20142349999655607</v>
      </c>
      <c r="I30" s="4">
        <f>'Execução - LOA 2020'!I56</f>
        <v>144317.81</v>
      </c>
      <c r="J30" s="6">
        <f t="shared" si="2"/>
        <v>0.19880813869392422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301587379.03000003</v>
      </c>
      <c r="F31" s="6">
        <f t="shared" si="5"/>
        <v>0.77811982806341073</v>
      </c>
      <c r="G31" s="17">
        <f>SUM(G26:G30)</f>
        <v>280195579.97999996</v>
      </c>
      <c r="H31" s="6">
        <f t="shared" si="4"/>
        <v>0.72292725650325496</v>
      </c>
      <c r="I31" s="17">
        <f>SUM(I26:I30)</f>
        <v>272466284.74000001</v>
      </c>
      <c r="J31" s="6">
        <f t="shared" si="2"/>
        <v>0.70298504969558273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5204515.28</v>
      </c>
      <c r="F33" s="6">
        <f>E33/D33</f>
        <v>0.52325670720733852</v>
      </c>
      <c r="G33" s="4">
        <f>G8</f>
        <v>5091026.1400000006</v>
      </c>
      <c r="H33" s="6">
        <f>G33/D33</f>
        <v>0.5118466237499234</v>
      </c>
      <c r="I33" s="4">
        <f>I8</f>
        <v>5091026.1400000006</v>
      </c>
      <c r="J33" s="6">
        <f t="shared" si="2"/>
        <v>0.5118466237499234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4406730.8099999996</v>
      </c>
      <c r="F34" s="6">
        <f t="shared" si="5"/>
        <v>0.20738273077291233</v>
      </c>
      <c r="G34" s="4">
        <f>G15</f>
        <v>2588600</v>
      </c>
      <c r="H34" s="6">
        <f t="shared" si="4"/>
        <v>0.12182067841778629</v>
      </c>
      <c r="I34" s="4">
        <f>I15</f>
        <v>2283400.42</v>
      </c>
      <c r="J34" s="6">
        <f t="shared" si="2"/>
        <v>0.10745784913229472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6143144.3000000007</v>
      </c>
      <c r="F35" s="6">
        <f t="shared" si="5"/>
        <v>0.54972301966329973</v>
      </c>
      <c r="G35" s="4">
        <f>G19</f>
        <v>3447941.4800000004</v>
      </c>
      <c r="H35" s="6">
        <f t="shared" si="4"/>
        <v>0.30854114919747966</v>
      </c>
      <c r="I35" s="4">
        <f>I19</f>
        <v>2706962.98</v>
      </c>
      <c r="J35" s="6">
        <f t="shared" si="2"/>
        <v>0.2422342355660381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6266072.2400000002</v>
      </c>
      <c r="F36" s="6">
        <f t="shared" si="5"/>
        <v>0.60192539361970288</v>
      </c>
      <c r="G36" s="4">
        <f>G24</f>
        <v>5011411.62</v>
      </c>
      <c r="H36" s="6">
        <f t="shared" si="4"/>
        <v>0.4814013941146093</v>
      </c>
      <c r="I36" s="4">
        <f>I24</f>
        <v>4939371.08</v>
      </c>
      <c r="J36" s="6">
        <f t="shared" si="2"/>
        <v>0.47448110517838149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301587379.03000003</v>
      </c>
      <c r="F37" s="6">
        <f t="shared" si="5"/>
        <v>0.77811982806341073</v>
      </c>
      <c r="G37" s="4">
        <f>G31</f>
        <v>280195579.97999996</v>
      </c>
      <c r="H37" s="6">
        <f t="shared" si="4"/>
        <v>0.72292725650325496</v>
      </c>
      <c r="I37" s="4">
        <f>I31</f>
        <v>272466284.74000001</v>
      </c>
      <c r="J37" s="6">
        <f t="shared" si="2"/>
        <v>0.70298504969558273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2020-09-03T15:06:17Z</dcterms:modified>
</cp:coreProperties>
</file>