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<sst xmlns="http://schemas.openxmlformats.org/spreadsheetml/2006/main" count="207" uniqueCount="45">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</sst>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0.10246265874933269</c:v>
                </c:pt>
                <c:pt idx="1">
                  <c:v>2.3294721711174502E-2</c:v>
                </c:pt>
                <c:pt idx="2">
                  <c:v>2.2496406908627226E-2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0.33086005436540394</c:v>
                </c:pt>
                <c:pt idx="1">
                  <c:v>0.24709377960305492</c:v>
                </c:pt>
                <c:pt idx="2">
                  <c:v>0.20072985051670134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0.30294318021523547</c:v>
                </c:pt>
                <c:pt idx="1">
                  <c:v>0.19554862818315039</c:v>
                </c:pt>
                <c:pt idx="2">
                  <c:v>0.17624790028033221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0.23257961205130637</c:v>
                </c:pt>
                <c:pt idx="1">
                  <c:v>0.17087658072418527</c:v>
                </c:pt>
                <c:pt idx="2">
                  <c:v>0.15890588303619926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0.41787417214463052</c:v>
                </c:pt>
                <c:pt idx="1">
                  <c:v>0.22086055065088683</c:v>
                </c:pt>
                <c:pt idx="2">
                  <c:v>0.19498466580826407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0.48816299995757856</c:v>
                </c:pt>
                <c:pt idx="1">
                  <c:v>0.28536013556242135</c:v>
                </c:pt>
                <c:pt idx="2">
                  <c:v>0.17590757784556058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0.60367293155448409</c:v>
                </c:pt>
                <c:pt idx="1">
                  <c:v>0.32881357658000404</c:v>
                </c:pt>
                <c:pt idx="2">
                  <c:v>0.30612791065144263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0.74771969388106274</c:v>
                </c:pt>
                <c:pt idx="1">
                  <c:v>0.71228460269546312</c:v>
                </c:pt>
                <c:pt idx="2">
                  <c:v>0.71116134457720315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0.60205185102219061</c:v>
                </c:pt>
                <c:pt idx="1">
                  <c:v>0.36645311857841206</c:v>
                </c:pt>
                <c:pt idx="2">
                  <c:v>0.35185917673040434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0.89886464632568763</c:v>
                </c:pt>
                <c:pt idx="1">
                  <c:v>0.81524874058016039</c:v>
                </c:pt>
                <c:pt idx="2">
                  <c:v>0.78746657669333475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0.7568480184801849</c:v>
                </c:pt>
                <c:pt idx="1">
                  <c:v>0.64609195919545404</c:v>
                </c:pt>
                <c:pt idx="2">
                  <c:v>0.62747149626668686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0.79340975266093405</c:v>
                </c:pt>
                <c:pt idx="1">
                  <c:v>0.74115557799764509</c:v>
                </c:pt>
                <c:pt idx="2">
                  <c:v>0.62139394916783086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0.4756103043826414</c:v>
                </c:pt>
                <c:pt idx="1">
                  <c:v>0.47090650330229428</c:v>
                </c:pt>
                <c:pt idx="2">
                  <c:v>0.46873287635805583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0.43406681223008203</c:v>
                </c:pt>
                <c:pt idx="1">
                  <c:v>0.1993282133583133</c:v>
                </c:pt>
                <c:pt idx="2">
                  <c:v>0.19352515101630355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0.7506663910632746</c:v>
                </c:pt>
                <c:pt idx="1">
                  <c:v>0.7506663910632746</c:v>
                </c:pt>
                <c:pt idx="2">
                  <c:v>0.7506663910632746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8.539973847543586E-2</c:v>
                </c:pt>
                <c:pt idx="1">
                  <c:v>5.1321183582281632E-2</c:v>
                </c:pt>
                <c:pt idx="2">
                  <c:v>5.1321183582281632E-2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0.52123403365442134</c:v>
                </c:pt>
                <c:pt idx="1">
                  <c:v>0.5098239501970061</c:v>
                </c:pt>
                <c:pt idx="2">
                  <c:v>0.5098239501970061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0.2058303505636383</c:v>
                </c:pt>
                <c:pt idx="1">
                  <c:v>0.12022336630357021</c:v>
                </c:pt>
                <c:pt idx="2">
                  <c:v>0.10618068078210324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0.54592511342972305</c:v>
                </c:pt>
                <c:pt idx="1">
                  <c:v>0.30708954493971846</c:v>
                </c:pt>
                <c:pt idx="2">
                  <c:v>0.24102580219152048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0.59785507713316988</c:v>
                </c:pt>
                <c:pt idx="1">
                  <c:v>0.48090377585194616</c:v>
                </c:pt>
                <c:pt idx="2">
                  <c:v>0.47414695206016344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0.77786915824216518</c:v>
                </c:pt>
                <c:pt idx="1">
                  <c:v>0.72266082757384031</c:v>
                </c:pt>
                <c:pt idx="2">
                  <c:v>0.62232922556937553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481927.67</v>
      </c>
      <c r="F5" s="33">
        <f>E5/D5</f>
        <v>0.26306095524017464</v>
      </c>
      <c r="G5" s="43">
        <v>481927.67</v>
      </c>
      <c r="H5" s="33">
        <f>G5/D5</f>
        <v>0.26306095524017464</v>
      </c>
      <c r="I5" s="29">
        <v>481927.67</v>
      </c>
      <c r="J5" s="38">
        <f>I5/D5</f>
        <v>0.26306095524017464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4121158.64</v>
      </c>
      <c r="F6" s="34">
        <f t="shared" ref="F6:F57" si="0">E6/D6</f>
        <v>0.9584089860465117</v>
      </c>
      <c r="G6" s="43">
        <v>4121158.64</v>
      </c>
      <c r="H6" s="34">
        <f t="shared" ref="H6:H57" si="1">G6/D6</f>
        <v>0.9584089860465117</v>
      </c>
      <c r="I6" s="27">
        <v>4121158.64</v>
      </c>
      <c r="J6" s="39">
        <f t="shared" ref="J6:J57" si="2">I6/D6</f>
        <v>0.9584089860465117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4603086.3099999996</v>
      </c>
      <c r="F7" s="35">
        <f t="shared" si="0"/>
        <v>0.7506663910632746</v>
      </c>
      <c r="G7" s="44">
        <v>4603086.3099999996</v>
      </c>
      <c r="H7" s="35">
        <f t="shared" si="1"/>
        <v>0.7506663910632746</v>
      </c>
      <c r="I7" s="28">
        <v>4603086.3099999996</v>
      </c>
      <c r="J7" s="40">
        <f t="shared" si="2"/>
        <v>0.7506663910632746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178469.87</v>
      </c>
      <c r="J10" s="39">
        <f t="shared" si="2"/>
        <v>0.61065027270052208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178469.87</v>
      </c>
      <c r="J11" s="40">
        <f t="shared" si="2"/>
        <v>0.61065027270052208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276714.88</v>
      </c>
      <c r="F13" s="34">
        <f t="shared" si="0"/>
        <v>9.3068870960743996E-2</v>
      </c>
      <c r="G13" s="43">
        <v>166292.49</v>
      </c>
      <c r="H13" s="34">
        <f t="shared" si="1"/>
        <v>5.5929967674852941E-2</v>
      </c>
      <c r="I13" s="27">
        <v>166292.49</v>
      </c>
      <c r="J13" s="39">
        <f t="shared" si="2"/>
        <v>5.5929967674852941E-2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276714.88</v>
      </c>
      <c r="F14" s="35">
        <f t="shared" si="0"/>
        <v>8.539973847543586E-2</v>
      </c>
      <c r="G14" s="44">
        <v>166292.49</v>
      </c>
      <c r="H14" s="35">
        <f t="shared" si="1"/>
        <v>5.1321183582281632E-2</v>
      </c>
      <c r="I14" s="28">
        <v>166292.49</v>
      </c>
      <c r="J14" s="40">
        <f t="shared" si="2"/>
        <v>5.1321183582281632E-2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508782.8</v>
      </c>
      <c r="F17" s="33">
        <f t="shared" si="0"/>
        <v>0.52928904548939559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506335.97</v>
      </c>
      <c r="F18" s="34">
        <f t="shared" si="0"/>
        <v>5.6599463444351912E-2</v>
      </c>
      <c r="G18" s="43">
        <v>218833.83</v>
      </c>
      <c r="H18" s="34">
        <f t="shared" si="1"/>
        <v>2.4461776558107298E-2</v>
      </c>
      <c r="I18" s="27">
        <v>210924.76</v>
      </c>
      <c r="J18" s="39">
        <f t="shared" si="2"/>
        <v>2.3577681520688135E-2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1015118.77</v>
      </c>
      <c r="F19" s="35">
        <f t="shared" si="0"/>
        <v>0.10246265874933269</v>
      </c>
      <c r="G19" s="44">
        <v>230785.63</v>
      </c>
      <c r="H19" s="35">
        <f t="shared" si="1"/>
        <v>2.3294721711174502E-2</v>
      </c>
      <c r="I19" s="28">
        <v>222876.56</v>
      </c>
      <c r="J19" s="40">
        <f t="shared" si="2"/>
        <v>2.2496406908627226E-2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3318</v>
      </c>
      <c r="J20" s="39">
        <f t="shared" si="2"/>
        <v>7.2712450527921317E-3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997766.35</v>
      </c>
      <c r="F21" s="34">
        <f t="shared" si="0"/>
        <v>0.33016788236388056</v>
      </c>
      <c r="G21" s="43">
        <v>723152.01</v>
      </c>
      <c r="H21" s="34">
        <f t="shared" si="1"/>
        <v>0.23929607143885318</v>
      </c>
      <c r="I21" s="27">
        <v>694883.65</v>
      </c>
      <c r="J21" s="39">
        <f t="shared" si="2"/>
        <v>0.22994187287412926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1150835.49</v>
      </c>
      <c r="F22" s="35">
        <f t="shared" si="0"/>
        <v>0.33086005436540394</v>
      </c>
      <c r="G22" s="44">
        <v>859470</v>
      </c>
      <c r="H22" s="35">
        <f t="shared" si="1"/>
        <v>0.24709377960305492</v>
      </c>
      <c r="I22" s="28">
        <v>698201.65</v>
      </c>
      <c r="J22" s="40">
        <f t="shared" si="2"/>
        <v>0.20072985051670134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917454.29</v>
      </c>
      <c r="F24" s="34">
        <f t="shared" si="0"/>
        <v>0.29902231616137254</v>
      </c>
      <c r="G24" s="43">
        <v>626744.99</v>
      </c>
      <c r="H24" s="34">
        <f t="shared" si="1"/>
        <v>0.20427256223559243</v>
      </c>
      <c r="I24" s="27">
        <v>564078.18999999994</v>
      </c>
      <c r="J24" s="39">
        <f t="shared" si="2"/>
        <v>0.18384781531722388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983614.7</v>
      </c>
      <c r="F25" s="35">
        <f t="shared" si="0"/>
        <v>0.30294318021523547</v>
      </c>
      <c r="G25" s="44">
        <v>634919.41</v>
      </c>
      <c r="H25" s="35">
        <f t="shared" si="1"/>
        <v>0.19554862818315039</v>
      </c>
      <c r="I25" s="28">
        <v>572252.61</v>
      </c>
      <c r="J25" s="40">
        <f t="shared" si="2"/>
        <v>0.17624790028033221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885034.5</v>
      </c>
      <c r="F27" s="34">
        <f t="shared" si="0"/>
        <v>0.25939759382206429</v>
      </c>
      <c r="G27" s="43">
        <v>650236.14</v>
      </c>
      <c r="H27" s="34">
        <f t="shared" si="1"/>
        <v>0.19057979110661441</v>
      </c>
      <c r="I27" s="27">
        <v>604684.07999999996</v>
      </c>
      <c r="J27" s="39">
        <f t="shared" si="2"/>
        <v>0.17722879206913247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885034.5</v>
      </c>
      <c r="F28" s="35">
        <f t="shared" si="0"/>
        <v>0.23257961205130637</v>
      </c>
      <c r="G28" s="44">
        <v>650236.14</v>
      </c>
      <c r="H28" s="35">
        <f t="shared" si="1"/>
        <v>0.17087658072418527</v>
      </c>
      <c r="I28" s="28">
        <v>604684.07999999996</v>
      </c>
      <c r="J28" s="40">
        <f t="shared" si="2"/>
        <v>0.15890588303619926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287140.42</v>
      </c>
      <c r="F30" s="34">
        <f t="shared" si="0"/>
        <v>0.41465458258060506</v>
      </c>
      <c r="G30" s="43">
        <v>179247.11</v>
      </c>
      <c r="H30" s="34">
        <f t="shared" si="1"/>
        <v>0.25884769401615348</v>
      </c>
      <c r="I30" s="27">
        <v>158246.63</v>
      </c>
      <c r="J30" s="39">
        <f t="shared" si="2"/>
        <v>0.22852125906703577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339140.41</v>
      </c>
      <c r="F31" s="36">
        <f t="shared" si="0"/>
        <v>0.41787417214463052</v>
      </c>
      <c r="G31" s="44">
        <v>179247.11</v>
      </c>
      <c r="H31" s="36">
        <f t="shared" si="1"/>
        <v>0.22086055065088683</v>
      </c>
      <c r="I31" s="30">
        <v>158246.63</v>
      </c>
      <c r="J31" s="41">
        <f t="shared" si="2"/>
        <v>0.19498466580826407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2656767.56</v>
      </c>
      <c r="F33" s="34">
        <f t="shared" si="0"/>
        <v>0.49517180349073547</v>
      </c>
      <c r="G33" s="43">
        <v>1584259.72</v>
      </c>
      <c r="H33" s="34">
        <f t="shared" si="1"/>
        <v>0.29527639322354854</v>
      </c>
      <c r="I33" s="27">
        <v>972770.28</v>
      </c>
      <c r="J33" s="39">
        <f t="shared" si="2"/>
        <v>0.18130619373031931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2727268.56</v>
      </c>
      <c r="F34" s="35">
        <f t="shared" si="0"/>
        <v>0.48816299995757856</v>
      </c>
      <c r="G34" s="44">
        <v>1594249.72</v>
      </c>
      <c r="H34" s="35">
        <f t="shared" si="1"/>
        <v>0.28536013556242135</v>
      </c>
      <c r="I34" s="28">
        <v>982760.28</v>
      </c>
      <c r="J34" s="40">
        <f t="shared" si="2"/>
        <v>0.17590757784556058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3296720.06</v>
      </c>
      <c r="F36" s="34">
        <f t="shared" si="0"/>
        <v>0.59948833862529305</v>
      </c>
      <c r="G36" s="43">
        <v>1837470.11</v>
      </c>
      <c r="H36" s="34">
        <f t="shared" si="1"/>
        <v>0.33413267838020028</v>
      </c>
      <c r="I36" s="27">
        <v>1710698.48</v>
      </c>
      <c r="J36" s="39">
        <f t="shared" si="2"/>
        <v>0.31108003439758669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3373434.21</v>
      </c>
      <c r="F37" s="36">
        <f t="shared" si="0"/>
        <v>0.60367293155448409</v>
      </c>
      <c r="G37" s="44">
        <v>1837470.11</v>
      </c>
      <c r="H37" s="36">
        <f t="shared" si="1"/>
        <v>0.32881357658000404</v>
      </c>
      <c r="I37" s="30">
        <v>1710698.48</v>
      </c>
      <c r="J37" s="41">
        <f t="shared" si="2"/>
        <v>0.30612791065144263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3466140.47</v>
      </c>
      <c r="F41" s="34">
        <f t="shared" si="0"/>
        <v>0.79092162594665449</v>
      </c>
      <c r="G41" s="43">
        <v>3345154.22</v>
      </c>
      <c r="H41" s="34">
        <f t="shared" si="1"/>
        <v>0.76331436582681622</v>
      </c>
      <c r="I41" s="27">
        <v>3339834.1</v>
      </c>
      <c r="J41" s="39">
        <f t="shared" si="2"/>
        <v>0.76210039368776106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3541446.47</v>
      </c>
      <c r="F42" s="35">
        <f t="shared" si="0"/>
        <v>0.74771969388106274</v>
      </c>
      <c r="G42" s="44">
        <v>3373614.22</v>
      </c>
      <c r="H42" s="35">
        <f t="shared" si="1"/>
        <v>0.71228460269546312</v>
      </c>
      <c r="I42" s="28">
        <v>3368294.1</v>
      </c>
      <c r="J42" s="40">
        <f t="shared" si="2"/>
        <v>0.71116134457720315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41543.39</v>
      </c>
      <c r="F43" s="34">
        <f t="shared" si="0"/>
        <v>0.10559740018758912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2640710.19</v>
      </c>
      <c r="F44" s="34">
        <f t="shared" si="0"/>
        <v>0.65013715435669239</v>
      </c>
      <c r="G44" s="43">
        <v>1632337.17</v>
      </c>
      <c r="H44" s="34">
        <f t="shared" si="1"/>
        <v>0.40187789128592577</v>
      </c>
      <c r="I44" s="27">
        <v>1567318.43</v>
      </c>
      <c r="J44" s="39">
        <f t="shared" si="2"/>
        <v>0.3858704177041854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2682253.58</v>
      </c>
      <c r="F45" s="36">
        <f t="shared" si="0"/>
        <v>0.60205185102219061</v>
      </c>
      <c r="G45" s="44">
        <v>1632617.17</v>
      </c>
      <c r="H45" s="36">
        <f t="shared" si="1"/>
        <v>0.36645311857841206</v>
      </c>
      <c r="I45" s="30">
        <v>1567598.43</v>
      </c>
      <c r="J45" s="41">
        <f t="shared" si="2"/>
        <v>0.35185917673040434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172436.85</v>
      </c>
      <c r="F46" s="33">
        <f t="shared" si="0"/>
        <v>0.14610333161334271</v>
      </c>
      <c r="G46" s="43">
        <v>148164</v>
      </c>
      <c r="H46" s="33">
        <f t="shared" si="1"/>
        <v>0.12553728524476823</v>
      </c>
      <c r="I46" s="29">
        <v>148164</v>
      </c>
      <c r="J46" s="38">
        <f t="shared" si="2"/>
        <v>0.12553728524476823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22356457.66</v>
      </c>
      <c r="F47" s="34">
        <f t="shared" si="0"/>
        <v>0.93606350145565032</v>
      </c>
      <c r="G47" s="43">
        <v>20285004.609999999</v>
      </c>
      <c r="H47" s="34">
        <f t="shared" si="1"/>
        <v>0.84933189018821542</v>
      </c>
      <c r="I47" s="27">
        <v>19588680.149999999</v>
      </c>
      <c r="J47" s="39">
        <f t="shared" si="2"/>
        <v>0.82017682805406444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22528894.510000002</v>
      </c>
      <c r="F48" s="35">
        <f t="shared" si="0"/>
        <v>0.89886464632568763</v>
      </c>
      <c r="G48" s="44">
        <v>20433168.609999999</v>
      </c>
      <c r="H48" s="35">
        <f t="shared" si="1"/>
        <v>0.81524874058016039</v>
      </c>
      <c r="I48" s="28">
        <v>19736844.149999999</v>
      </c>
      <c r="J48" s="40">
        <f t="shared" si="2"/>
        <v>0.78746657669333475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17558698.440000001</v>
      </c>
      <c r="F49" s="34">
        <f t="shared" si="0"/>
        <v>0.7568480184801849</v>
      </c>
      <c r="G49" s="43">
        <v>14989183.560000001</v>
      </c>
      <c r="H49" s="34">
        <f t="shared" si="1"/>
        <v>0.64609195919545404</v>
      </c>
      <c r="I49" s="27">
        <v>14557193.140000001</v>
      </c>
      <c r="J49" s="39">
        <f t="shared" si="2"/>
        <v>0.62747149626668686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17558698.440000001</v>
      </c>
      <c r="F50" s="35">
        <f t="shared" si="0"/>
        <v>0.7568480184801849</v>
      </c>
      <c r="G50" s="44">
        <v>14989183.560000001</v>
      </c>
      <c r="H50" s="35">
        <f t="shared" si="1"/>
        <v>0.64609195919545404</v>
      </c>
      <c r="I50" s="28">
        <v>14557193.140000001</v>
      </c>
      <c r="J50" s="40">
        <f t="shared" si="2"/>
        <v>0.62747149626668686</v>
      </c>
    </row>
    <row r="51" spans="1:10" ht="22.5" x14ac:dyDescent="0.2">
      <c r="A51" s="46"/>
      <c r="B51" s="49" t="s">
        <v>28</v>
      </c>
      <c r="C51" s="25" t="s">
        <v>5</v>
      </c>
      <c r="D51" s="43">
        <v>314815210</v>
      </c>
      <c r="E51" s="43">
        <v>249777457.90000001</v>
      </c>
      <c r="F51" s="34">
        <f t="shared" si="0"/>
        <v>0.79340975266093405</v>
      </c>
      <c r="G51" s="43">
        <v>233327048.93000001</v>
      </c>
      <c r="H51" s="34">
        <f t="shared" si="1"/>
        <v>0.74115557799764509</v>
      </c>
      <c r="I51" s="27">
        <v>195624266.59999999</v>
      </c>
      <c r="J51" s="39">
        <f t="shared" si="2"/>
        <v>0.62139394916783086</v>
      </c>
    </row>
    <row r="52" spans="1:10" ht="13.5" customHeight="1" x14ac:dyDescent="0.2">
      <c r="A52" s="46"/>
      <c r="B52" s="49"/>
      <c r="C52" s="15" t="s">
        <v>6</v>
      </c>
      <c r="D52" s="44">
        <v>314815210</v>
      </c>
      <c r="E52" s="44">
        <v>249777457.90000001</v>
      </c>
      <c r="F52" s="35">
        <f t="shared" si="0"/>
        <v>0.79340975266093405</v>
      </c>
      <c r="G52" s="44">
        <v>233327048.93000001</v>
      </c>
      <c r="H52" s="35">
        <f t="shared" si="1"/>
        <v>0.74115557799764509</v>
      </c>
      <c r="I52" s="28">
        <v>195624266.59999999</v>
      </c>
      <c r="J52" s="40">
        <f t="shared" si="2"/>
        <v>0.62139394916783086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11310076.77</v>
      </c>
      <c r="F53" s="34">
        <f t="shared" si="0"/>
        <v>0.4756103043826414</v>
      </c>
      <c r="G53" s="43">
        <v>11198219.75</v>
      </c>
      <c r="H53" s="34">
        <f t="shared" si="1"/>
        <v>0.47090650330229428</v>
      </c>
      <c r="I53" s="27">
        <v>11146530.609999999</v>
      </c>
      <c r="J53" s="39">
        <f t="shared" si="2"/>
        <v>0.46873287635805583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11310076.77</v>
      </c>
      <c r="F54" s="35">
        <f t="shared" si="0"/>
        <v>0.4756103043826414</v>
      </c>
      <c r="G54" s="44">
        <v>11198219.75</v>
      </c>
      <c r="H54" s="35">
        <f t="shared" si="1"/>
        <v>0.47090650330229428</v>
      </c>
      <c r="I54" s="28">
        <v>11146530.609999999</v>
      </c>
      <c r="J54" s="40">
        <f t="shared" si="2"/>
        <v>0.46873287635805583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315095.61</v>
      </c>
      <c r="F55" s="34">
        <f t="shared" si="0"/>
        <v>0.43406681223008203</v>
      </c>
      <c r="G55" s="43">
        <v>144695.34</v>
      </c>
      <c r="H55" s="34">
        <f t="shared" si="1"/>
        <v>0.1993282133583133</v>
      </c>
      <c r="I55" s="27">
        <v>140482.81</v>
      </c>
      <c r="J55" s="39">
        <f t="shared" si="2"/>
        <v>0.19352515101630355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315095.61</v>
      </c>
      <c r="F56" s="36">
        <f t="shared" si="0"/>
        <v>0.43406681223008203</v>
      </c>
      <c r="G56" s="44">
        <v>144695.34</v>
      </c>
      <c r="H56" s="36">
        <f t="shared" si="1"/>
        <v>0.1993282133583133</v>
      </c>
      <c r="I56" s="30">
        <v>140482.81</v>
      </c>
      <c r="J56" s="41">
        <f t="shared" si="2"/>
        <v>0.19352515101630355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323372766.89999998</v>
      </c>
      <c r="F57" s="37">
        <f t="shared" si="0"/>
        <v>0.73432822196864744</v>
      </c>
      <c r="G57" s="31">
        <v>296155833.53999996</v>
      </c>
      <c r="H57" s="37">
        <f t="shared" si="1"/>
        <v>0.67252288667933247</v>
      </c>
      <c r="I57" s="31">
        <v>256161837.97000003</v>
      </c>
      <c r="J57" s="42">
        <f t="shared" si="2"/>
        <v>0.581702871320952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4603086.3099999996</v>
      </c>
      <c r="F3" s="6">
        <f t="shared" ref="F3:F8" si="0">E3/D3</f>
        <v>0.7506663910632746</v>
      </c>
      <c r="G3" s="4">
        <f>'Execução - LOA 2020'!G7</f>
        <v>4603086.3099999996</v>
      </c>
      <c r="H3" s="6">
        <f>G3/D3</f>
        <v>0.7506663910632746</v>
      </c>
      <c r="I3" s="4">
        <f>'Execução - LOA 2020'!I7</f>
        <v>4603086.3099999996</v>
      </c>
      <c r="J3" s="6">
        <f>I3/D3</f>
        <v>0.7506663910632746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178469.87</v>
      </c>
      <c r="J5" s="6">
        <f t="shared" si="2"/>
        <v>0.61065027270052208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276714.88</v>
      </c>
      <c r="F6" s="6">
        <f t="shared" si="0"/>
        <v>8.539973847543586E-2</v>
      </c>
      <c r="G6" s="4">
        <f>'Execução - LOA 2020'!G14</f>
        <v>166292.49</v>
      </c>
      <c r="H6" s="6">
        <f t="shared" si="1"/>
        <v>5.1321183582281632E-2</v>
      </c>
      <c r="I6" s="4">
        <f>'Execução - LOA 2020'!I14</f>
        <v>166292.49</v>
      </c>
      <c r="J6" s="6">
        <f t="shared" si="2"/>
        <v>5.1321183582281632E-2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5184396.9799999995</v>
      </c>
      <c r="F8" s="6">
        <f t="shared" si="0"/>
        <v>0.52123403365442134</v>
      </c>
      <c r="G8" s="17">
        <f>SUM(G3:G7)</f>
        <v>5070907.84</v>
      </c>
      <c r="H8" s="6">
        <f t="shared" si="1"/>
        <v>0.5098239501970061</v>
      </c>
      <c r="I8" s="17">
        <f>SUM(I3:I7)</f>
        <v>5070907.84</v>
      </c>
      <c r="J8" s="6">
        <f t="shared" si="2"/>
        <v>0.5098239501970061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1015118.77</v>
      </c>
      <c r="F10" s="6">
        <f t="shared" ref="F10:F15" si="3">E10/D10</f>
        <v>0.10246265874933269</v>
      </c>
      <c r="G10" s="4">
        <f>'Execução - LOA 2020'!G19</f>
        <v>230785.63</v>
      </c>
      <c r="H10" s="6">
        <f>G10/D10</f>
        <v>2.3294721711174502E-2</v>
      </c>
      <c r="I10" s="4">
        <f>'Execução - LOA 2020'!I19</f>
        <v>222876.56</v>
      </c>
      <c r="J10" s="6">
        <f t="shared" si="2"/>
        <v>2.2496406908627226E-2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1150835.49</v>
      </c>
      <c r="F11" s="6">
        <f t="shared" si="3"/>
        <v>0.33086005436540394</v>
      </c>
      <c r="G11" s="4">
        <f>'Execução - LOA 2020'!G22</f>
        <v>859470</v>
      </c>
      <c r="H11" s="6">
        <f t="shared" ref="H11:H37" si="4">G11/D11</f>
        <v>0.24709377960305492</v>
      </c>
      <c r="I11" s="4">
        <f>'Execução - LOA 2020'!I22</f>
        <v>698201.65</v>
      </c>
      <c r="J11" s="6">
        <f t="shared" si="2"/>
        <v>0.20072985051670134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983614.7</v>
      </c>
      <c r="F12" s="6">
        <f t="shared" si="3"/>
        <v>0.30294318021523547</v>
      </c>
      <c r="G12" s="4">
        <f>'Execução - LOA 2020'!G25</f>
        <v>634919.41</v>
      </c>
      <c r="H12" s="6">
        <f t="shared" si="4"/>
        <v>0.19554862818315039</v>
      </c>
      <c r="I12" s="4">
        <f>'Execução - LOA 2020'!I25</f>
        <v>572252.61</v>
      </c>
      <c r="J12" s="6">
        <f t="shared" si="2"/>
        <v>0.17624790028033221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885034.5</v>
      </c>
      <c r="F13" s="6">
        <f t="shared" si="3"/>
        <v>0.23257961205130637</v>
      </c>
      <c r="G13" s="4">
        <f>'Execução - LOA 2020'!G28</f>
        <v>650236.14</v>
      </c>
      <c r="H13" s="6">
        <f t="shared" si="4"/>
        <v>0.17087658072418527</v>
      </c>
      <c r="I13" s="4">
        <f>'Execução - LOA 2020'!I28</f>
        <v>604684.07999999996</v>
      </c>
      <c r="J13" s="6">
        <f t="shared" si="2"/>
        <v>0.15890588303619926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339140.41</v>
      </c>
      <c r="F14" s="6">
        <f t="shared" si="3"/>
        <v>0.41787417214463052</v>
      </c>
      <c r="G14" s="4">
        <f>'Execução - LOA 2020'!G31</f>
        <v>179247.11</v>
      </c>
      <c r="H14" s="6">
        <f t="shared" si="4"/>
        <v>0.22086055065088683</v>
      </c>
      <c r="I14" s="4">
        <f>'Execução - LOA 2020'!I31</f>
        <v>158246.63</v>
      </c>
      <c r="J14" s="6">
        <f t="shared" si="2"/>
        <v>0.19498466580826407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4373743.87</v>
      </c>
      <c r="F15" s="6">
        <f t="shared" si="3"/>
        <v>0.2058303505636383</v>
      </c>
      <c r="G15" s="4">
        <f>SUM(G10:G14)</f>
        <v>2554658.29</v>
      </c>
      <c r="H15" s="6">
        <f t="shared" si="4"/>
        <v>0.12022336630357021</v>
      </c>
      <c r="I15" s="4">
        <f>SUM(I10:I14)</f>
        <v>2256261.5299999998</v>
      </c>
      <c r="J15" s="6">
        <f t="shared" si="2"/>
        <v>0.10618068078210324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2727268.56</v>
      </c>
      <c r="F17" s="6">
        <f t="shared" ref="F17:F37" si="5">E17/D17</f>
        <v>0.48816299995757856</v>
      </c>
      <c r="G17" s="4">
        <f>'Execução - LOA 2020'!G34</f>
        <v>1594249.72</v>
      </c>
      <c r="H17" s="6">
        <f t="shared" si="4"/>
        <v>0.28536013556242135</v>
      </c>
      <c r="I17" s="4">
        <f>'Execução - LOA 2020'!I34</f>
        <v>982760.28</v>
      </c>
      <c r="J17" s="6">
        <f t="shared" si="2"/>
        <v>0.17590757784556058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3373434.21</v>
      </c>
      <c r="F18" s="6">
        <f t="shared" si="5"/>
        <v>0.60367293155448409</v>
      </c>
      <c r="G18" s="4">
        <f>'Execução - LOA 2020'!G37</f>
        <v>1837470.11</v>
      </c>
      <c r="H18" s="6">
        <f t="shared" si="4"/>
        <v>0.32881357658000404</v>
      </c>
      <c r="I18" s="4">
        <f>'Execução - LOA 2020'!I37</f>
        <v>1710698.48</v>
      </c>
      <c r="J18" s="6">
        <f t="shared" si="2"/>
        <v>0.30612791065144263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6100702.7699999996</v>
      </c>
      <c r="F19" s="6">
        <f>E19/D19</f>
        <v>0.54592511342972305</v>
      </c>
      <c r="G19" s="4">
        <f>SUM(G17:G18)</f>
        <v>3431719.83</v>
      </c>
      <c r="H19" s="6">
        <f t="shared" si="4"/>
        <v>0.30708954493971846</v>
      </c>
      <c r="I19" s="4">
        <f>SUM(I17:I18)</f>
        <v>2693458.76</v>
      </c>
      <c r="J19" s="6">
        <f t="shared" si="2"/>
        <v>0.24102580219152048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3541446.47</v>
      </c>
      <c r="F22" s="6">
        <f t="shared" si="5"/>
        <v>0.74771969388106274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3368294.1</v>
      </c>
      <c r="J22" s="6">
        <f t="shared" si="2"/>
        <v>0.71116134457720315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2682253.58</v>
      </c>
      <c r="F23" s="6">
        <f t="shared" si="5"/>
        <v>0.60205185102219061</v>
      </c>
      <c r="G23" s="4">
        <f>'Execução - LOA 2020'!G45</f>
        <v>1632617.17</v>
      </c>
      <c r="H23" s="6">
        <f t="shared" si="4"/>
        <v>0.36645311857841206</v>
      </c>
      <c r="I23" s="4">
        <f>'Execução - LOA 2020'!I45</f>
        <v>1567598.43</v>
      </c>
      <c r="J23" s="6">
        <f t="shared" si="2"/>
        <v>0.35185917673040434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6223700.0500000007</v>
      </c>
      <c r="F24" s="6">
        <f t="shared" si="5"/>
        <v>0.59785507713316988</v>
      </c>
      <c r="G24" s="4">
        <f>SUM(G21:G23)</f>
        <v>5006231.3900000006</v>
      </c>
      <c r="H24" s="6">
        <f t="shared" si="4"/>
        <v>0.48090377585194616</v>
      </c>
      <c r="I24" s="4">
        <f>SUM(I21:I23)</f>
        <v>4935892.53</v>
      </c>
      <c r="J24" s="6">
        <f t="shared" si="2"/>
        <v>0.47414695206016344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22528894.510000002</v>
      </c>
      <c r="F26" s="6">
        <f t="shared" si="5"/>
        <v>0.89886464632568763</v>
      </c>
      <c r="G26" s="4">
        <f>'Execução - LOA 2020'!G48</f>
        <v>20433168.609999999</v>
      </c>
      <c r="H26" s="6">
        <f t="shared" si="4"/>
        <v>0.81524874058016039</v>
      </c>
      <c r="I26" s="4">
        <f>'Execução - LOA 2020'!I48</f>
        <v>19736844.149999999</v>
      </c>
      <c r="J26" s="6">
        <f t="shared" si="2"/>
        <v>0.78746657669333475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17558698.440000001</v>
      </c>
      <c r="F27" s="6">
        <f t="shared" si="5"/>
        <v>0.7568480184801849</v>
      </c>
      <c r="G27" s="4">
        <f>'Execução - LOA 2020'!G50</f>
        <v>14989183.560000001</v>
      </c>
      <c r="H27" s="6">
        <f t="shared" si="4"/>
        <v>0.64609195919545404</v>
      </c>
      <c r="I27" s="4">
        <f>'Execução - LOA 2020'!I50</f>
        <v>14557193.140000001</v>
      </c>
      <c r="J27" s="6">
        <f t="shared" si="2"/>
        <v>0.62747149626668686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249777457.90000001</v>
      </c>
      <c r="F28" s="6">
        <f t="shared" si="5"/>
        <v>0.79340975266093405</v>
      </c>
      <c r="G28" s="4">
        <f>'Execução - LOA 2020'!G52</f>
        <v>233327048.93000001</v>
      </c>
      <c r="H28" s="6">
        <f t="shared" si="4"/>
        <v>0.74115557799764509</v>
      </c>
      <c r="I28" s="4">
        <f>'Execução - LOA 2020'!I52</f>
        <v>195624266.59999999</v>
      </c>
      <c r="J28" s="6">
        <f t="shared" si="2"/>
        <v>0.62139394916783086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11310076.77</v>
      </c>
      <c r="F29" s="6">
        <f t="shared" si="5"/>
        <v>0.4756103043826414</v>
      </c>
      <c r="G29" s="4">
        <f>'Execução - LOA 2020'!G54</f>
        <v>11198219.75</v>
      </c>
      <c r="H29" s="6">
        <f t="shared" si="4"/>
        <v>0.47090650330229428</v>
      </c>
      <c r="I29" s="4">
        <f>'Execução - LOA 2020'!I54</f>
        <v>11146530.609999999</v>
      </c>
      <c r="J29" s="6">
        <f t="shared" si="2"/>
        <v>0.46873287635805583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315095.61</v>
      </c>
      <c r="F30" s="6">
        <f t="shared" si="5"/>
        <v>0.43406681223008203</v>
      </c>
      <c r="G30" s="4">
        <f>'Execução - LOA 2020'!G56</f>
        <v>144695.34</v>
      </c>
      <c r="H30" s="6">
        <f t="shared" si="4"/>
        <v>0.1993282133583133</v>
      </c>
      <c r="I30" s="4">
        <f>'Execução - LOA 2020'!I56</f>
        <v>140482.81</v>
      </c>
      <c r="J30" s="6">
        <f t="shared" si="2"/>
        <v>0.19352515101630355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301490223.23000002</v>
      </c>
      <c r="F31" s="6">
        <f t="shared" si="5"/>
        <v>0.77786915824216518</v>
      </c>
      <c r="G31" s="17">
        <f>SUM(G26:G30)</f>
        <v>280092316.19</v>
      </c>
      <c r="H31" s="6">
        <f t="shared" si="4"/>
        <v>0.72266082757384031</v>
      </c>
      <c r="I31" s="17">
        <f>SUM(I26:I30)</f>
        <v>241205317.31</v>
      </c>
      <c r="J31" s="6">
        <f t="shared" si="2"/>
        <v>0.62232922556937553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5184396.9799999995</v>
      </c>
      <c r="F33" s="6">
        <f>E33/D33</f>
        <v>0.52123403365442134</v>
      </c>
      <c r="G33" s="4">
        <f>G8</f>
        <v>5070907.84</v>
      </c>
      <c r="H33" s="6">
        <f>G33/D33</f>
        <v>0.5098239501970061</v>
      </c>
      <c r="I33" s="4">
        <f>I8</f>
        <v>5070907.84</v>
      </c>
      <c r="J33" s="6">
        <f t="shared" si="2"/>
        <v>0.5098239501970061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4373743.87</v>
      </c>
      <c r="F34" s="6">
        <f t="shared" si="5"/>
        <v>0.2058303505636383</v>
      </c>
      <c r="G34" s="4">
        <f>G15</f>
        <v>2554658.29</v>
      </c>
      <c r="H34" s="6">
        <f t="shared" si="4"/>
        <v>0.12022336630357021</v>
      </c>
      <c r="I34" s="4">
        <f>I15</f>
        <v>2256261.5299999998</v>
      </c>
      <c r="J34" s="6">
        <f t="shared" si="2"/>
        <v>0.10618068078210324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6100702.7699999996</v>
      </c>
      <c r="F35" s="6">
        <f t="shared" si="5"/>
        <v>0.54592511342972305</v>
      </c>
      <c r="G35" s="4">
        <f>G19</f>
        <v>3431719.83</v>
      </c>
      <c r="H35" s="6">
        <f t="shared" si="4"/>
        <v>0.30708954493971846</v>
      </c>
      <c r="I35" s="4">
        <f>I19</f>
        <v>2693458.76</v>
      </c>
      <c r="J35" s="6">
        <f t="shared" si="2"/>
        <v>0.24102580219152048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6223700.0500000007</v>
      </c>
      <c r="F36" s="6">
        <f t="shared" si="5"/>
        <v>0.59785507713316988</v>
      </c>
      <c r="G36" s="4">
        <f>G24</f>
        <v>5006231.3900000006</v>
      </c>
      <c r="H36" s="6">
        <f t="shared" si="4"/>
        <v>0.48090377585194616</v>
      </c>
      <c r="I36" s="4">
        <f>I24</f>
        <v>4935892.53</v>
      </c>
      <c r="J36" s="6">
        <f t="shared" si="2"/>
        <v>0.47414695206016344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301490223.23000002</v>
      </c>
      <c r="F37" s="6">
        <f t="shared" si="5"/>
        <v>0.77786915824216518</v>
      </c>
      <c r="G37" s="4">
        <f>G31</f>
        <v>280092316.19</v>
      </c>
      <c r="H37" s="6">
        <f t="shared" si="4"/>
        <v>0.72266082757384031</v>
      </c>
      <c r="I37" s="4">
        <f>I31</f>
        <v>241205317.31</v>
      </c>
      <c r="J37" s="6">
        <f t="shared" si="2"/>
        <v>0.62232922556937553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2020-09-01T12:31:43Z</dcterms:modified>
</cp:coreProperties>
</file>