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<sst xmlns="http://schemas.openxmlformats.org/spreadsheetml/2006/main" count="207" uniqueCount="45">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</sst>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0.10246265874933269</c:v>
                </c:pt>
                <c:pt idx="1">
                  <c:v>2.3294721711174502E-2</c:v>
                </c:pt>
                <c:pt idx="2">
                  <c:v>2.2188511858084726E-2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0.32851228827751366</c:v>
                </c:pt>
                <c:pt idx="1">
                  <c:v>0.24665529430198244</c:v>
                </c:pt>
                <c:pt idx="2">
                  <c:v>0.19529535709100529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0.30623707752285129</c:v>
                </c:pt>
                <c:pt idx="1">
                  <c:v>0.19359940767424055</c:v>
                </c:pt>
                <c:pt idx="2">
                  <c:v>0.17234547079611021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0.22031867946181335</c:v>
                </c:pt>
                <c:pt idx="1">
                  <c:v>0.17044868771084096</c:v>
                </c:pt>
                <c:pt idx="2">
                  <c:v>0.15715601436628995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0.41787417214463052</c:v>
                </c:pt>
                <c:pt idx="1">
                  <c:v>0.22086055065088683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0.39383632380545636</c:v>
                </c:pt>
                <c:pt idx="1">
                  <c:v>0.18820365293256477</c:v>
                </c:pt>
                <c:pt idx="2">
                  <c:v>0.17176780299416533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0.60209437523688392</c:v>
                </c:pt>
                <c:pt idx="1">
                  <c:v>0.3270301164135313</c:v>
                </c:pt>
                <c:pt idx="2">
                  <c:v>0.30375285200088331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0.71116134457720315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0.58011697376563542</c:v>
                </c:pt>
                <c:pt idx="1">
                  <c:v>0.36447488062790628</c:v>
                </c:pt>
                <c:pt idx="2">
                  <c:v>0.34396252951896295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0.86692594472098172</c:v>
                </c:pt>
                <c:pt idx="1">
                  <c:v>0.80958096528596324</c:v>
                </c:pt>
                <c:pt idx="2">
                  <c:v>0.78353137879795443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0.7568871999064819</c:v>
                </c:pt>
                <c:pt idx="1">
                  <c:v>0.64609195919545404</c:v>
                </c:pt>
                <c:pt idx="2">
                  <c:v>0.62747149626668686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0.79102258464576725</c:v>
                </c:pt>
                <c:pt idx="1">
                  <c:v>0.67599494230281953</c:v>
                </c:pt>
                <c:pt idx="2">
                  <c:v>0.61390915651756472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0.47343824429248382</c:v>
                </c:pt>
                <c:pt idx="1">
                  <c:v>0.46841421372983011</c:v>
                </c:pt>
                <c:pt idx="2">
                  <c:v>0.46739634730401436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0.43406681223008203</c:v>
                </c:pt>
                <c:pt idx="1">
                  <c:v>0.1993282133583133</c:v>
                </c:pt>
                <c:pt idx="2">
                  <c:v>0.18823527547991156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0.7506663910632746</c:v>
                </c:pt>
                <c:pt idx="1">
                  <c:v>0.7506663910632746</c:v>
                </c:pt>
                <c:pt idx="2">
                  <c:v>0.7506663910632746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5.1321183582281632E-2</c:v>
                </c:pt>
                <c:pt idx="2">
                  <c:v>5.1321183582281632E-2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0.52123403365442134</c:v>
                </c:pt>
                <c:pt idx="1">
                  <c:v>0.5098239501970061</c:v>
                </c:pt>
                <c:pt idx="2">
                  <c:v>0.50759129091057154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0.20375367036207276</c:v>
                </c:pt>
                <c:pt idx="1">
                  <c:v>0.1197771250075179</c:v>
                </c:pt>
                <c:pt idx="2">
                  <c:v>0.10414171811863995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0.49797823638357863</c:v>
                </c:pt>
                <c:pt idx="1">
                  <c:v>0.25762547515740741</c:v>
                </c:pt>
                <c:pt idx="2">
                  <c:v>0.23776849463994615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0.58846761033186401</c:v>
                </c:pt>
                <c:pt idx="1">
                  <c:v>0.48005714959239387</c:v>
                </c:pt>
                <c:pt idx="2">
                  <c:v>0.47076742489563933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0.77373390150154253</c:v>
                </c:pt>
                <c:pt idx="1">
                  <c:v>0.6692147574175713</c:v>
                </c:pt>
                <c:pt idx="2">
                  <c:v>0.61590332743999865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4603086.3099999996</v>
      </c>
      <c r="F7" s="35">
        <f t="shared" si="0"/>
        <v>0.7506663910632746</v>
      </c>
      <c r="G7" s="44">
        <v>4603086.3099999996</v>
      </c>
      <c r="H7" s="35">
        <f t="shared" si="1"/>
        <v>0.7506663910632746</v>
      </c>
      <c r="I7" s="28">
        <v>4603086.3099999996</v>
      </c>
      <c r="J7" s="40">
        <f t="shared" si="2"/>
        <v>0.7506663910632746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166292.49</v>
      </c>
      <c r="H13" s="34">
        <f t="shared" si="1"/>
        <v>5.5929967674852941E-2</v>
      </c>
      <c r="I13" s="27">
        <v>166292.49</v>
      </c>
      <c r="J13" s="39">
        <f t="shared" si="2"/>
        <v>5.5929967674852941E-2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166292.49</v>
      </c>
      <c r="H14" s="35">
        <f t="shared" si="1"/>
        <v>5.1321183582281632E-2</v>
      </c>
      <c r="I14" s="28">
        <v>166292.49</v>
      </c>
      <c r="J14" s="40">
        <f t="shared" si="2"/>
        <v>5.1321183582281632E-2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506335.97</v>
      </c>
      <c r="F18" s="34">
        <f t="shared" si="0"/>
        <v>5.6599463444351912E-2</v>
      </c>
      <c r="G18" s="43">
        <v>218833.83</v>
      </c>
      <c r="H18" s="34">
        <f t="shared" si="1"/>
        <v>2.4461776558107298E-2</v>
      </c>
      <c r="I18" s="27">
        <v>207874.38</v>
      </c>
      <c r="J18" s="39">
        <f t="shared" si="2"/>
        <v>2.3236702641977657E-2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1015118.77</v>
      </c>
      <c r="F19" s="35">
        <f t="shared" si="0"/>
        <v>0.10246265874933269</v>
      </c>
      <c r="G19" s="44">
        <v>230785.63</v>
      </c>
      <c r="H19" s="35">
        <f t="shared" si="1"/>
        <v>2.3294721711174502E-2</v>
      </c>
      <c r="I19" s="28">
        <v>219826.18</v>
      </c>
      <c r="J19" s="40">
        <f t="shared" si="2"/>
        <v>2.2188511858084726E-2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989600.08</v>
      </c>
      <c r="F21" s="34">
        <f t="shared" si="0"/>
        <v>0.32746560635235572</v>
      </c>
      <c r="G21" s="43">
        <v>721626.82</v>
      </c>
      <c r="H21" s="34">
        <f t="shared" si="1"/>
        <v>0.23879137537198084</v>
      </c>
      <c r="I21" s="27">
        <v>675980.77</v>
      </c>
      <c r="J21" s="39">
        <f t="shared" si="2"/>
        <v>0.22368677731976572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1142669.22</v>
      </c>
      <c r="F22" s="35">
        <f t="shared" si="0"/>
        <v>0.32851228827751366</v>
      </c>
      <c r="G22" s="44">
        <v>857944.81</v>
      </c>
      <c r="H22" s="35">
        <f t="shared" si="1"/>
        <v>0.24665529430198244</v>
      </c>
      <c r="I22" s="28">
        <v>679298.77</v>
      </c>
      <c r="J22" s="40">
        <f t="shared" si="2"/>
        <v>0.19529535709100529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928149.12</v>
      </c>
      <c r="F24" s="34">
        <f t="shared" si="0"/>
        <v>0.30250804059735736</v>
      </c>
      <c r="G24" s="43">
        <v>620416.14</v>
      </c>
      <c r="H24" s="34">
        <f t="shared" si="1"/>
        <v>0.20220982471693316</v>
      </c>
      <c r="I24" s="27">
        <v>551407.54</v>
      </c>
      <c r="J24" s="39">
        <f t="shared" si="2"/>
        <v>0.17971811953666345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994309.53</v>
      </c>
      <c r="F25" s="35">
        <f t="shared" si="0"/>
        <v>0.30623707752285129</v>
      </c>
      <c r="G25" s="44">
        <v>628590.56000000006</v>
      </c>
      <c r="H25" s="35">
        <f t="shared" si="1"/>
        <v>0.19359940767424055</v>
      </c>
      <c r="I25" s="28">
        <v>559581.96</v>
      </c>
      <c r="J25" s="40">
        <f t="shared" si="2"/>
        <v>0.17234547079611021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838378.01</v>
      </c>
      <c r="F27" s="34">
        <f t="shared" si="0"/>
        <v>0.24572289386157325</v>
      </c>
      <c r="G27" s="43">
        <v>648607.88</v>
      </c>
      <c r="H27" s="34">
        <f t="shared" si="1"/>
        <v>0.19010255917258617</v>
      </c>
      <c r="I27" s="27">
        <v>598025.31000000006</v>
      </c>
      <c r="J27" s="39">
        <f t="shared" si="2"/>
        <v>0.17527715186096599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838378.01</v>
      </c>
      <c r="F28" s="35">
        <f t="shared" si="0"/>
        <v>0.22031867946181335</v>
      </c>
      <c r="G28" s="44">
        <v>648607.88</v>
      </c>
      <c r="H28" s="35">
        <f t="shared" si="1"/>
        <v>0.17044868771084096</v>
      </c>
      <c r="I28" s="28">
        <v>598025.31000000006</v>
      </c>
      <c r="J28" s="40">
        <f t="shared" si="2"/>
        <v>0.15715601436628995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287140.42</v>
      </c>
      <c r="F30" s="34">
        <f t="shared" si="0"/>
        <v>0.41465458258060506</v>
      </c>
      <c r="G30" s="43">
        <v>179247.11</v>
      </c>
      <c r="H30" s="34">
        <f t="shared" si="1"/>
        <v>0.25884769401615348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339140.41</v>
      </c>
      <c r="F31" s="36">
        <f t="shared" si="0"/>
        <v>0.41787417214463052</v>
      </c>
      <c r="G31" s="44">
        <v>179247.11</v>
      </c>
      <c r="H31" s="36">
        <f t="shared" si="1"/>
        <v>0.22086055065088683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2129783.38</v>
      </c>
      <c r="F33" s="34">
        <f t="shared" si="0"/>
        <v>0.39695180459038515</v>
      </c>
      <c r="G33" s="43">
        <v>1041465.98</v>
      </c>
      <c r="H33" s="34">
        <f t="shared" si="1"/>
        <v>0.19410978790739458</v>
      </c>
      <c r="I33" s="27">
        <v>949642.19</v>
      </c>
      <c r="J33" s="39">
        <f t="shared" si="2"/>
        <v>0.1769955501463559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2200284.38</v>
      </c>
      <c r="F34" s="35">
        <f t="shared" si="0"/>
        <v>0.39383632380545636</v>
      </c>
      <c r="G34" s="44">
        <v>1051455.98</v>
      </c>
      <c r="H34" s="35">
        <f t="shared" si="1"/>
        <v>0.18820365293256477</v>
      </c>
      <c r="I34" s="28">
        <v>959632.19</v>
      </c>
      <c r="J34" s="40">
        <f t="shared" si="2"/>
        <v>0.17176780299416533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3287898.8</v>
      </c>
      <c r="F36" s="34">
        <f t="shared" si="0"/>
        <v>0.59788424655628614</v>
      </c>
      <c r="G36" s="43">
        <v>1827503.81</v>
      </c>
      <c r="H36" s="34">
        <f t="shared" si="1"/>
        <v>0.33232036780468804</v>
      </c>
      <c r="I36" s="27">
        <v>1697426.22</v>
      </c>
      <c r="J36" s="39">
        <f t="shared" si="2"/>
        <v>0.30866655525698811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3364612.95</v>
      </c>
      <c r="F37" s="36">
        <f t="shared" si="0"/>
        <v>0.60209437523688392</v>
      </c>
      <c r="G37" s="44">
        <v>1827503.81</v>
      </c>
      <c r="H37" s="36">
        <f t="shared" si="1"/>
        <v>0.3270301164135313</v>
      </c>
      <c r="I37" s="30">
        <v>1697426.22</v>
      </c>
      <c r="J37" s="41">
        <f t="shared" si="2"/>
        <v>0.30375285200088331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3339834.1</v>
      </c>
      <c r="J41" s="39">
        <f t="shared" si="2"/>
        <v>0.76210039368776106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3368294.1</v>
      </c>
      <c r="J42" s="40">
        <f t="shared" si="2"/>
        <v>0.71116134457720315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23043.39</v>
      </c>
      <c r="F43" s="34">
        <f t="shared" si="0"/>
        <v>5.8573026310772644E-2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2561486.21</v>
      </c>
      <c r="F44" s="34">
        <f t="shared" si="0"/>
        <v>0.63063238131909849</v>
      </c>
      <c r="G44" s="43">
        <v>1623523.75</v>
      </c>
      <c r="H44" s="34">
        <f t="shared" si="1"/>
        <v>0.39970804628716416</v>
      </c>
      <c r="I44" s="27">
        <v>1532137.39</v>
      </c>
      <c r="J44" s="39">
        <f t="shared" si="2"/>
        <v>0.37720892152049817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2584529.6</v>
      </c>
      <c r="F45" s="36">
        <f t="shared" si="0"/>
        <v>0.58011697376563542</v>
      </c>
      <c r="G45" s="44">
        <v>1623803.75</v>
      </c>
      <c r="H45" s="36">
        <f t="shared" si="1"/>
        <v>0.36447488062790628</v>
      </c>
      <c r="I45" s="30">
        <v>1532417.39</v>
      </c>
      <c r="J45" s="41">
        <f t="shared" si="2"/>
        <v>0.34396252951896295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172436.85</v>
      </c>
      <c r="F46" s="33">
        <f t="shared" si="0"/>
        <v>0.14610333161334271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21555954.890000001</v>
      </c>
      <c r="F47" s="34">
        <f t="shared" si="0"/>
        <v>0.90254649991600888</v>
      </c>
      <c r="G47" s="43">
        <v>20142949.059999999</v>
      </c>
      <c r="H47" s="34">
        <f t="shared" si="1"/>
        <v>0.84338403308328047</v>
      </c>
      <c r="I47" s="27">
        <v>19490049.440000001</v>
      </c>
      <c r="J47" s="39">
        <f t="shared" si="2"/>
        <v>0.81604716631794594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21728391.739999998</v>
      </c>
      <c r="F48" s="35">
        <f t="shared" si="0"/>
        <v>0.86692594472098172</v>
      </c>
      <c r="G48" s="44">
        <v>20291113.059999999</v>
      </c>
      <c r="H48" s="35">
        <f t="shared" si="1"/>
        <v>0.80958096528596324</v>
      </c>
      <c r="I48" s="28">
        <v>19638213.440000001</v>
      </c>
      <c r="J48" s="40">
        <f t="shared" si="2"/>
        <v>0.78353137879795443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17559607.440000001</v>
      </c>
      <c r="F49" s="34">
        <f t="shared" si="0"/>
        <v>0.7568871999064819</v>
      </c>
      <c r="G49" s="43">
        <v>14989183.560000001</v>
      </c>
      <c r="H49" s="34">
        <f t="shared" si="1"/>
        <v>0.64609195919545404</v>
      </c>
      <c r="I49" s="27">
        <v>14557193.140000001</v>
      </c>
      <c r="J49" s="39">
        <f t="shared" si="2"/>
        <v>0.62747149626668686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17559607.440000001</v>
      </c>
      <c r="F50" s="35">
        <f t="shared" si="0"/>
        <v>0.7568871999064819</v>
      </c>
      <c r="G50" s="44">
        <v>14989183.560000001</v>
      </c>
      <c r="H50" s="35">
        <f t="shared" si="1"/>
        <v>0.64609195919545404</v>
      </c>
      <c r="I50" s="28">
        <v>14557193.140000001</v>
      </c>
      <c r="J50" s="40">
        <f t="shared" si="2"/>
        <v>0.62747149626668686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249025941.09999999</v>
      </c>
      <c r="F51" s="34">
        <f t="shared" si="0"/>
        <v>0.79102258464576725</v>
      </c>
      <c r="G51" s="43">
        <v>212813489.72</v>
      </c>
      <c r="H51" s="34">
        <f t="shared" si="1"/>
        <v>0.67599494230281953</v>
      </c>
      <c r="I51" s="27">
        <v>193267940.03</v>
      </c>
      <c r="J51" s="39">
        <f t="shared" si="2"/>
        <v>0.61390915651756472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249025941.09999999</v>
      </c>
      <c r="F52" s="35">
        <f t="shared" si="0"/>
        <v>0.79102258464576725</v>
      </c>
      <c r="G52" s="44">
        <v>212813489.72</v>
      </c>
      <c r="H52" s="35">
        <f t="shared" si="1"/>
        <v>0.67599494230281953</v>
      </c>
      <c r="I52" s="28">
        <v>193267940.03</v>
      </c>
      <c r="J52" s="40">
        <f t="shared" si="2"/>
        <v>0.61390915651756472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11258424.890000001</v>
      </c>
      <c r="F53" s="34">
        <f t="shared" si="0"/>
        <v>0.47343824429248382</v>
      </c>
      <c r="G53" s="43">
        <v>11138952.77</v>
      </c>
      <c r="H53" s="34">
        <f t="shared" si="1"/>
        <v>0.46841421372983011</v>
      </c>
      <c r="I53" s="27">
        <v>11114747.77</v>
      </c>
      <c r="J53" s="39">
        <f t="shared" si="2"/>
        <v>0.46739634730401436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11258424.890000001</v>
      </c>
      <c r="F54" s="35">
        <f t="shared" si="0"/>
        <v>0.47343824429248382</v>
      </c>
      <c r="G54" s="44">
        <v>11138952.77</v>
      </c>
      <c r="H54" s="35">
        <f t="shared" si="1"/>
        <v>0.46841421372983011</v>
      </c>
      <c r="I54" s="28">
        <v>11114747.77</v>
      </c>
      <c r="J54" s="40">
        <f t="shared" si="2"/>
        <v>0.46739634730401436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315095.61</v>
      </c>
      <c r="F55" s="34">
        <f t="shared" si="0"/>
        <v>0.43406681223008203</v>
      </c>
      <c r="G55" s="43">
        <v>144695.34</v>
      </c>
      <c r="H55" s="34">
        <f t="shared" si="1"/>
        <v>0.1993282133583133</v>
      </c>
      <c r="I55" s="27">
        <v>136642.81</v>
      </c>
      <c r="J55" s="39">
        <f t="shared" si="2"/>
        <v>0.18823527547991156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315095.61</v>
      </c>
      <c r="F56" s="36">
        <f t="shared" si="0"/>
        <v>0.43406681223008203</v>
      </c>
      <c r="G56" s="44">
        <v>144695.34</v>
      </c>
      <c r="H56" s="36">
        <f t="shared" si="1"/>
        <v>0.1993282133583133</v>
      </c>
      <c r="I56" s="30">
        <v>136642.81</v>
      </c>
      <c r="J56" s="41">
        <f t="shared" si="2"/>
        <v>0.18823527547991156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321092347.10000002</v>
      </c>
      <c r="F57" s="37">
        <f t="shared" si="0"/>
        <v>0.72914975059293663</v>
      </c>
      <c r="G57" s="31">
        <v>274869896.03999996</v>
      </c>
      <c r="H57" s="37">
        <f t="shared" si="1"/>
        <v>0.62418590151154796</v>
      </c>
      <c r="I57" s="31">
        <v>253534143.10000002</v>
      </c>
      <c r="J57" s="42">
        <f t="shared" si="2"/>
        <v>0.57573579338714453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4603086.3099999996</v>
      </c>
      <c r="F3" s="6">
        <f t="shared" ref="F3:F8" si="0">E3/D3</f>
        <v>0.7506663910632746</v>
      </c>
      <c r="G3" s="4">
        <f>'Execução - LOA 2020'!G7</f>
        <v>4603086.3099999996</v>
      </c>
      <c r="H3" s="6">
        <f>G3/D3</f>
        <v>0.7506663910632746</v>
      </c>
      <c r="I3" s="4">
        <f>'Execução - LOA 2020'!I7</f>
        <v>4603086.3099999996</v>
      </c>
      <c r="J3" s="6">
        <f>I3/D3</f>
        <v>0.7506663910632746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166292.49</v>
      </c>
      <c r="H6" s="6">
        <f t="shared" si="1"/>
        <v>5.1321183582281632E-2</v>
      </c>
      <c r="I6" s="4">
        <f>'Execução - LOA 2020'!I14</f>
        <v>166292.49</v>
      </c>
      <c r="J6" s="6">
        <f t="shared" si="2"/>
        <v>5.1321183582281632E-2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5184396.9799999995</v>
      </c>
      <c r="F8" s="6">
        <f t="shared" si="0"/>
        <v>0.52123403365442134</v>
      </c>
      <c r="G8" s="17">
        <f>SUM(G3:G7)</f>
        <v>5070907.84</v>
      </c>
      <c r="H8" s="6">
        <f t="shared" si="1"/>
        <v>0.5098239501970061</v>
      </c>
      <c r="I8" s="17">
        <f>SUM(I3:I7)</f>
        <v>5048700.9399999995</v>
      </c>
      <c r="J8" s="6">
        <f t="shared" si="2"/>
        <v>0.50759129091057154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1015118.77</v>
      </c>
      <c r="F10" s="6">
        <f t="shared" ref="F10:F15" si="3">E10/D10</f>
        <v>0.10246265874933269</v>
      </c>
      <c r="G10" s="4">
        <f>'Execução - LOA 2020'!G19</f>
        <v>230785.63</v>
      </c>
      <c r="H10" s="6">
        <f>G10/D10</f>
        <v>2.3294721711174502E-2</v>
      </c>
      <c r="I10" s="4">
        <f>'Execução - LOA 2020'!I19</f>
        <v>219826.18</v>
      </c>
      <c r="J10" s="6">
        <f t="shared" si="2"/>
        <v>2.2188511858084726E-2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1142669.22</v>
      </c>
      <c r="F11" s="6">
        <f t="shared" si="3"/>
        <v>0.32851228827751366</v>
      </c>
      <c r="G11" s="4">
        <f>'Execução - LOA 2020'!G22</f>
        <v>857944.81</v>
      </c>
      <c r="H11" s="6">
        <f t="shared" ref="H11:H37" si="4">G11/D11</f>
        <v>0.24665529430198244</v>
      </c>
      <c r="I11" s="4">
        <f>'Execução - LOA 2020'!I22</f>
        <v>679298.77</v>
      </c>
      <c r="J11" s="6">
        <f t="shared" si="2"/>
        <v>0.19529535709100529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994309.53</v>
      </c>
      <c r="F12" s="6">
        <f t="shared" si="3"/>
        <v>0.30623707752285129</v>
      </c>
      <c r="G12" s="4">
        <f>'Execução - LOA 2020'!G25</f>
        <v>628590.56000000006</v>
      </c>
      <c r="H12" s="6">
        <f t="shared" si="4"/>
        <v>0.19359940767424055</v>
      </c>
      <c r="I12" s="4">
        <f>'Execução - LOA 2020'!I25</f>
        <v>559581.96</v>
      </c>
      <c r="J12" s="6">
        <f t="shared" si="2"/>
        <v>0.17234547079611021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838378.01</v>
      </c>
      <c r="F13" s="6">
        <f t="shared" si="3"/>
        <v>0.22031867946181335</v>
      </c>
      <c r="G13" s="4">
        <f>'Execução - LOA 2020'!G28</f>
        <v>648607.88</v>
      </c>
      <c r="H13" s="6">
        <f t="shared" si="4"/>
        <v>0.17044868771084096</v>
      </c>
      <c r="I13" s="4">
        <f>'Execução - LOA 2020'!I28</f>
        <v>598025.31000000006</v>
      </c>
      <c r="J13" s="6">
        <f t="shared" si="2"/>
        <v>0.15715601436628995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339140.41</v>
      </c>
      <c r="F14" s="6">
        <f t="shared" si="3"/>
        <v>0.41787417214463052</v>
      </c>
      <c r="G14" s="4">
        <f>'Execução - LOA 2020'!G31</f>
        <v>179247.11</v>
      </c>
      <c r="H14" s="6">
        <f t="shared" si="4"/>
        <v>0.22086055065088683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4329615.9400000004</v>
      </c>
      <c r="F15" s="6">
        <f t="shared" si="3"/>
        <v>0.20375367036207276</v>
      </c>
      <c r="G15" s="4">
        <f>SUM(G10:G14)</f>
        <v>2545175.9899999998</v>
      </c>
      <c r="H15" s="6">
        <f t="shared" si="4"/>
        <v>0.1197771250075179</v>
      </c>
      <c r="I15" s="4">
        <f>SUM(I10:I14)</f>
        <v>2212935.0699999998</v>
      </c>
      <c r="J15" s="6">
        <f t="shared" si="2"/>
        <v>0.10414171811863995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2200284.38</v>
      </c>
      <c r="F17" s="6">
        <f t="shared" ref="F17:F37" si="5">E17/D17</f>
        <v>0.39383632380545636</v>
      </c>
      <c r="G17" s="4">
        <f>'Execução - LOA 2020'!G34</f>
        <v>1051455.98</v>
      </c>
      <c r="H17" s="6">
        <f t="shared" si="4"/>
        <v>0.18820365293256477</v>
      </c>
      <c r="I17" s="4">
        <f>'Execução - LOA 2020'!I34</f>
        <v>959632.19</v>
      </c>
      <c r="J17" s="6">
        <f t="shared" si="2"/>
        <v>0.17176780299416533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3364612.95</v>
      </c>
      <c r="F18" s="6">
        <f t="shared" si="5"/>
        <v>0.60209437523688392</v>
      </c>
      <c r="G18" s="4">
        <f>'Execução - LOA 2020'!G37</f>
        <v>1827503.81</v>
      </c>
      <c r="H18" s="6">
        <f t="shared" si="4"/>
        <v>0.3270301164135313</v>
      </c>
      <c r="I18" s="4">
        <f>'Execução - LOA 2020'!I37</f>
        <v>1697426.22</v>
      </c>
      <c r="J18" s="6">
        <f t="shared" si="2"/>
        <v>0.30375285200088331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5564897.3300000001</v>
      </c>
      <c r="F19" s="6">
        <f>E19/D19</f>
        <v>0.49797823638357863</v>
      </c>
      <c r="G19" s="4">
        <f>SUM(G17:G18)</f>
        <v>2878959.79</v>
      </c>
      <c r="H19" s="6">
        <f t="shared" si="4"/>
        <v>0.25762547515740741</v>
      </c>
      <c r="I19" s="4">
        <f>SUM(I17:I18)</f>
        <v>2657058.41</v>
      </c>
      <c r="J19" s="6">
        <f t="shared" si="2"/>
        <v>0.23776849463994615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3368294.1</v>
      </c>
      <c r="J22" s="6">
        <f t="shared" si="2"/>
        <v>0.71116134457720315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2584529.6</v>
      </c>
      <c r="F23" s="6">
        <f t="shared" si="5"/>
        <v>0.58011697376563542</v>
      </c>
      <c r="G23" s="4">
        <f>'Execução - LOA 2020'!G45</f>
        <v>1623803.75</v>
      </c>
      <c r="H23" s="6">
        <f t="shared" si="4"/>
        <v>0.36447488062790628</v>
      </c>
      <c r="I23" s="4">
        <f>'Execução - LOA 2020'!I45</f>
        <v>1532417.39</v>
      </c>
      <c r="J23" s="6">
        <f t="shared" si="2"/>
        <v>0.34396252951896295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6125976.0700000003</v>
      </c>
      <c r="F24" s="6">
        <f t="shared" si="5"/>
        <v>0.58846761033186401</v>
      </c>
      <c r="G24" s="4">
        <f>SUM(G21:G23)</f>
        <v>4997417.9700000007</v>
      </c>
      <c r="H24" s="6">
        <f t="shared" si="4"/>
        <v>0.48005714959239387</v>
      </c>
      <c r="I24" s="4">
        <f>SUM(I21:I23)</f>
        <v>4900711.49</v>
      </c>
      <c r="J24" s="6">
        <f t="shared" si="2"/>
        <v>0.47076742489563933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21728391.739999998</v>
      </c>
      <c r="F26" s="6">
        <f t="shared" si="5"/>
        <v>0.86692594472098172</v>
      </c>
      <c r="G26" s="4">
        <f>'Execução - LOA 2020'!G48</f>
        <v>20291113.059999999</v>
      </c>
      <c r="H26" s="6">
        <f t="shared" si="4"/>
        <v>0.80958096528596324</v>
      </c>
      <c r="I26" s="4">
        <f>'Execução - LOA 2020'!I48</f>
        <v>19638213.440000001</v>
      </c>
      <c r="J26" s="6">
        <f t="shared" si="2"/>
        <v>0.78353137879795443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17559607.440000001</v>
      </c>
      <c r="F27" s="6">
        <f t="shared" si="5"/>
        <v>0.7568871999064819</v>
      </c>
      <c r="G27" s="4">
        <f>'Execução - LOA 2020'!G50</f>
        <v>14989183.560000001</v>
      </c>
      <c r="H27" s="6">
        <f t="shared" si="4"/>
        <v>0.64609195919545404</v>
      </c>
      <c r="I27" s="4">
        <f>'Execução - LOA 2020'!I50</f>
        <v>14557193.140000001</v>
      </c>
      <c r="J27" s="6">
        <f t="shared" si="2"/>
        <v>0.62747149626668686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249025941.09999999</v>
      </c>
      <c r="F28" s="6">
        <f t="shared" si="5"/>
        <v>0.79102258464576725</v>
      </c>
      <c r="G28" s="4">
        <f>'Execução - LOA 2020'!G52</f>
        <v>212813489.72</v>
      </c>
      <c r="H28" s="6">
        <f t="shared" si="4"/>
        <v>0.67599494230281953</v>
      </c>
      <c r="I28" s="4">
        <f>'Execução - LOA 2020'!I52</f>
        <v>193267940.03</v>
      </c>
      <c r="J28" s="6">
        <f t="shared" si="2"/>
        <v>0.61390915651756472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11258424.890000001</v>
      </c>
      <c r="F29" s="6">
        <f t="shared" si="5"/>
        <v>0.47343824429248382</v>
      </c>
      <c r="G29" s="4">
        <f>'Execução - LOA 2020'!G54</f>
        <v>11138952.77</v>
      </c>
      <c r="H29" s="6">
        <f t="shared" si="4"/>
        <v>0.46841421372983011</v>
      </c>
      <c r="I29" s="4">
        <f>'Execução - LOA 2020'!I54</f>
        <v>11114747.77</v>
      </c>
      <c r="J29" s="6">
        <f t="shared" si="2"/>
        <v>0.46739634730401436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315095.61</v>
      </c>
      <c r="F30" s="6">
        <f t="shared" si="5"/>
        <v>0.43406681223008203</v>
      </c>
      <c r="G30" s="4">
        <f>'Execução - LOA 2020'!G56</f>
        <v>144695.34</v>
      </c>
      <c r="H30" s="6">
        <f t="shared" si="4"/>
        <v>0.1993282133583133</v>
      </c>
      <c r="I30" s="4">
        <f>'Execução - LOA 2020'!I56</f>
        <v>136642.81</v>
      </c>
      <c r="J30" s="6">
        <f t="shared" si="2"/>
        <v>0.18823527547991156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299887460.77999997</v>
      </c>
      <c r="F31" s="6">
        <f t="shared" si="5"/>
        <v>0.77373390150154253</v>
      </c>
      <c r="G31" s="17">
        <f>SUM(G26:G30)</f>
        <v>259377434.45000002</v>
      </c>
      <c r="H31" s="6">
        <f t="shared" si="4"/>
        <v>0.6692147574175713</v>
      </c>
      <c r="I31" s="17">
        <f>SUM(I26:I30)</f>
        <v>238714737.19000003</v>
      </c>
      <c r="J31" s="6">
        <f t="shared" si="2"/>
        <v>0.61590332743999865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5184396.9799999995</v>
      </c>
      <c r="F33" s="6">
        <f>E33/D33</f>
        <v>0.52123403365442134</v>
      </c>
      <c r="G33" s="4">
        <f>G8</f>
        <v>5070907.84</v>
      </c>
      <c r="H33" s="6">
        <f>G33/D33</f>
        <v>0.5098239501970061</v>
      </c>
      <c r="I33" s="4">
        <f>I8</f>
        <v>5048700.9399999995</v>
      </c>
      <c r="J33" s="6">
        <f t="shared" si="2"/>
        <v>0.50759129091057154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4329615.9400000004</v>
      </c>
      <c r="F34" s="6">
        <f t="shared" si="5"/>
        <v>0.20375367036207276</v>
      </c>
      <c r="G34" s="4">
        <f>G15</f>
        <v>2545175.9899999998</v>
      </c>
      <c r="H34" s="6">
        <f t="shared" si="4"/>
        <v>0.1197771250075179</v>
      </c>
      <c r="I34" s="4">
        <f>I15</f>
        <v>2212935.0699999998</v>
      </c>
      <c r="J34" s="6">
        <f t="shared" si="2"/>
        <v>0.10414171811863995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5564897.3300000001</v>
      </c>
      <c r="F35" s="6">
        <f t="shared" si="5"/>
        <v>0.49797823638357863</v>
      </c>
      <c r="G35" s="4">
        <f>G19</f>
        <v>2878959.79</v>
      </c>
      <c r="H35" s="6">
        <f t="shared" si="4"/>
        <v>0.25762547515740741</v>
      </c>
      <c r="I35" s="4">
        <f>I19</f>
        <v>2657058.41</v>
      </c>
      <c r="J35" s="6">
        <f t="shared" si="2"/>
        <v>0.23776849463994615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6125976.0700000003</v>
      </c>
      <c r="F36" s="6">
        <f t="shared" si="5"/>
        <v>0.58846761033186401</v>
      </c>
      <c r="G36" s="4">
        <f>G24</f>
        <v>4997417.9700000007</v>
      </c>
      <c r="H36" s="6">
        <f t="shared" si="4"/>
        <v>0.48005714959239387</v>
      </c>
      <c r="I36" s="4">
        <f>I24</f>
        <v>4900711.49</v>
      </c>
      <c r="J36" s="6">
        <f t="shared" si="2"/>
        <v>0.47076742489563933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299887460.77999997</v>
      </c>
      <c r="F37" s="6">
        <f t="shared" si="5"/>
        <v>0.77373390150154253</v>
      </c>
      <c r="G37" s="4">
        <f>G31</f>
        <v>259377434.45000002</v>
      </c>
      <c r="H37" s="6">
        <f t="shared" si="4"/>
        <v>0.6692147574175713</v>
      </c>
      <c r="I37" s="4">
        <f>I31</f>
        <v>238714737.19000003</v>
      </c>
      <c r="J37" s="6">
        <f t="shared" si="2"/>
        <v>0.61590332743999865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2020-08-28T12:13:41Z</dcterms:modified>
</cp:coreProperties>
</file>