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<sst xmlns="http://schemas.openxmlformats.org/spreadsheetml/2006/main" count="207" uniqueCount="45">
  <si>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</si>
  <si>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</si>
  <si>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</si>
  <si>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</si>
  <si>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</si>
  <si>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</si>
  <si>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</si>
  <si>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</si>
  <si>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</si>
  <si>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</si>
  <si>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</si>
  <si>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</si>
  <si>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</si>
  <si>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</si>
  <si>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</si>
  <si>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</si>
  <si>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</si>
  <si>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</si>
  <si>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</si>
  <si>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</si>
  <si>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</si>
  <si>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</si>
  <si>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</si>
  <si>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</si>
  <si>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</si>
  <si>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</si>
  <si>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</si>
  <si>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</si>
  <si>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</si>
  <si>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</si>
  <si>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</si>
  <si>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</si>
  <si>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</si>
  <si>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</si>
  <si>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</si>
  <si>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</si>
  <si>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</si>
  <si>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</si>
  <si>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</si>
  <si>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</si>
  <si>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</si>
  <si>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</si>
  <si>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</si>
  <si>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</si>
  <si>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Ago/20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</si>
</sst>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0.10201925123801289</c:v>
                </c:pt>
                <c:pt idx="1">
                  <c:v>2.3213013516322007E-2</c:v>
                </c:pt>
                <c:pt idx="2">
                  <c:v>2.2106803663232231E-2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0.32686639939165946</c:v>
                </c:pt>
                <c:pt idx="1">
                  <c:v>0.24375310171735451</c:v>
                </c:pt>
                <c:pt idx="2">
                  <c:v>0.18121659481674318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0.289630298423524</c:v>
                </c:pt>
                <c:pt idx="1">
                  <c:v>0.19300808904104949</c:v>
                </c:pt>
                <c:pt idx="2">
                  <c:v>0.16920471211896285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0.21883958334921033</c:v>
                </c:pt>
                <c:pt idx="1">
                  <c:v>0.16942393721173407</c:v>
                </c:pt>
                <c:pt idx="2">
                  <c:v>0.1544591263178669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0.42658610003881292</c:v>
                </c:pt>
                <c:pt idx="1">
                  <c:v>0.21960142190898058</c:v>
                </c:pt>
                <c:pt idx="2">
                  <c:v>0.19246640832445155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0.38893433073214201</c:v>
                </c:pt>
                <c:pt idx="1">
                  <c:v>0.18560139715067608</c:v>
                </c:pt>
                <c:pt idx="2">
                  <c:v>0.16835954363133523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0.60114089340683607</c:v>
                </c:pt>
                <c:pt idx="1">
                  <c:v>0.32641984638295601</c:v>
                </c:pt>
                <c:pt idx="2">
                  <c:v>0.21742559744832937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0.74771969388106274</c:v>
                </c:pt>
                <c:pt idx="1">
                  <c:v>0.71228460269546312</c:v>
                </c:pt>
                <c:pt idx="2">
                  <c:v>0.70698790561213121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0.57726351553818056</c:v>
                </c:pt>
                <c:pt idx="1">
                  <c:v>0.35970023031580944</c:v>
                </c:pt>
                <c:pt idx="2">
                  <c:v>0.33935459723688366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0.86213142796064257</c:v>
                </c:pt>
                <c:pt idx="1">
                  <c:v>0.80502003194018701</c:v>
                </c:pt>
                <c:pt idx="2">
                  <c:v>0.75864330929606916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0.75665012857025127</c:v>
                </c:pt>
                <c:pt idx="1">
                  <c:v>0.65673451131063043</c:v>
                </c:pt>
                <c:pt idx="2">
                  <c:v>0.63811404838186314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0.79099511932730315</c:v>
                </c:pt>
                <c:pt idx="1">
                  <c:v>0.63225531698420789</c:v>
                </c:pt>
                <c:pt idx="2">
                  <c:v>0.61354326094981237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0.41985024979253688</c:v>
                </c:pt>
                <c:pt idx="1">
                  <c:v>0.41502528034535041</c:v>
                </c:pt>
                <c:pt idx="2">
                  <c:v>0.41382940398906076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0.43166983737765441</c:v>
                </c:pt>
                <c:pt idx="1">
                  <c:v>0.13846433811121137</c:v>
                </c:pt>
                <c:pt idx="2">
                  <c:v>0.11232023032999731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0.75051021200260926</c:v>
                </c:pt>
                <c:pt idx="1">
                  <c:v>0.75051021200260926</c:v>
                </c:pt>
                <c:pt idx="2">
                  <c:v>0.75051021200260926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0.61065027270052208</c:v>
                </c:pt>
                <c:pt idx="1">
                  <c:v>0.61065027270052208</c:v>
                </c:pt>
                <c:pt idx="2">
                  <c:v>0.53466742169697057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8.539973847543586E-2</c:v>
                </c:pt>
                <c:pt idx="1">
                  <c:v>5.0565373271226649E-2</c:v>
                </c:pt>
                <c:pt idx="2">
                  <c:v>5.0565373271226649E-2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7.8246322397981169E-2</c:v>
                </c:pt>
                <c:pt idx="1">
                  <c:v>7.6760755831845884E-2</c:v>
                </c:pt>
                <c:pt idx="2">
                  <c:v>7.6760755831845884E-2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0.52113774846954519</c:v>
                </c:pt>
                <c:pt idx="1">
                  <c:v>0.5094814450267886</c:v>
                </c:pt>
                <c:pt idx="2">
                  <c:v>0.50724878574035404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0.20080788861130547</c:v>
                </c:pt>
                <c:pt idx="1">
                  <c:v>0.1189420119264355</c:v>
                </c:pt>
                <c:pt idx="2">
                  <c:v>0.10083619500080616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0.49505074326300869</c:v>
                </c:pt>
                <c:pt idx="1">
                  <c:v>0.25601933551385903</c:v>
                </c:pt>
                <c:pt idx="2">
                  <c:v>0.19289560671288838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0.58724641615485351</c:v>
                </c:pt>
                <c:pt idx="1">
                  <c:v>0.47801374306823557</c:v>
                </c:pt>
                <c:pt idx="2">
                  <c:v>0.46689655129351948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0.7700949950946212</c:v>
                </c:pt>
                <c:pt idx="1">
                  <c:v>0.63063974498480646</c:v>
                </c:pt>
                <c:pt idx="2">
                  <c:v>0.61120497594397094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6" sqref="G6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54" t="s">
        <v>32</v>
      </c>
      <c r="B3" s="56" t="s">
        <v>36</v>
      </c>
      <c r="C3" s="54" t="s">
        <v>43</v>
      </c>
      <c r="D3" s="58" t="s">
        <v>0</v>
      </c>
      <c r="E3" s="58" t="s">
        <v>33</v>
      </c>
      <c r="F3" s="51" t="s">
        <v>40</v>
      </c>
      <c r="G3" s="58" t="s">
        <v>34</v>
      </c>
      <c r="H3" s="53" t="s">
        <v>39</v>
      </c>
      <c r="I3" s="60" t="s">
        <v>35</v>
      </c>
      <c r="J3" s="51" t="s">
        <v>42</v>
      </c>
    </row>
    <row r="4" spans="1:10" ht="13.5" thickBot="1" x14ac:dyDescent="0.25">
      <c r="A4" s="55"/>
      <c r="B4" s="57"/>
      <c r="C4" s="57"/>
      <c r="D4" s="59"/>
      <c r="E4" s="59"/>
      <c r="F4" s="52"/>
      <c r="G4" s="59"/>
      <c r="H4" s="52"/>
      <c r="I4" s="61"/>
      <c r="J4" s="52"/>
    </row>
    <row r="5" spans="1:10" ht="22.5" x14ac:dyDescent="0.2">
      <c r="A5" s="45" t="s">
        <v>2</v>
      </c>
      <c r="B5" s="48" t="s">
        <v>3</v>
      </c>
      <c r="C5" s="26" t="s">
        <v>4</v>
      </c>
      <c r="D5" s="43">
        <v>1832000</v>
      </c>
      <c r="E5" s="43">
        <v>480969.98</v>
      </c>
      <c r="F5" s="33">
        <f>E5/D5</f>
        <v>0.26253819868995631</v>
      </c>
      <c r="G5" s="43">
        <v>480969.98</v>
      </c>
      <c r="H5" s="33">
        <f>G5/D5</f>
        <v>0.26253819868995631</v>
      </c>
      <c r="I5" s="29">
        <v>480969.98</v>
      </c>
      <c r="J5" s="38">
        <f>I5/D5</f>
        <v>0.26253819868995631</v>
      </c>
    </row>
    <row r="6" spans="1:10" ht="22.5" x14ac:dyDescent="0.2">
      <c r="A6" s="46"/>
      <c r="B6" s="49"/>
      <c r="C6" s="25" t="s">
        <v>5</v>
      </c>
      <c r="D6" s="43">
        <v>4300000</v>
      </c>
      <c r="E6" s="43">
        <v>4121158.64</v>
      </c>
      <c r="F6" s="34">
        <f t="shared" ref="F6:F57" si="0">E6/D6</f>
        <v>0.9584089860465117</v>
      </c>
      <c r="G6" s="43">
        <v>4121158.64</v>
      </c>
      <c r="H6" s="34">
        <f t="shared" ref="H6:H57" si="1">G6/D6</f>
        <v>0.9584089860465117</v>
      </c>
      <c r="I6" s="27">
        <v>4121158.64</v>
      </c>
      <c r="J6" s="39">
        <f t="shared" ref="J6:J57" si="2">I6/D6</f>
        <v>0.9584089860465117</v>
      </c>
    </row>
    <row r="7" spans="1:10" ht="13.5" customHeight="1" x14ac:dyDescent="0.2">
      <c r="A7" s="46"/>
      <c r="B7" s="49"/>
      <c r="C7" s="15" t="s">
        <v>6</v>
      </c>
      <c r="D7" s="44">
        <v>6132000</v>
      </c>
      <c r="E7" s="44">
        <v>4602128.62</v>
      </c>
      <c r="F7" s="35">
        <f t="shared" si="0"/>
        <v>0.75051021200260926</v>
      </c>
      <c r="G7" s="44">
        <v>4602128.62</v>
      </c>
      <c r="H7" s="35">
        <f t="shared" si="1"/>
        <v>0.75051021200260926</v>
      </c>
      <c r="I7" s="28">
        <v>4602128.62</v>
      </c>
      <c r="J7" s="40">
        <f t="shared" si="2"/>
        <v>0.75051021200260926</v>
      </c>
    </row>
    <row r="8" spans="1:10" ht="22.5" customHeight="1" x14ac:dyDescent="0.2">
      <c r="A8" s="46"/>
      <c r="B8" s="49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46"/>
      <c r="B9" s="49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46"/>
      <c r="B10" s="49" t="s">
        <v>8</v>
      </c>
      <c r="C10" s="25" t="s">
        <v>4</v>
      </c>
      <c r="D10" s="43">
        <v>292262</v>
      </c>
      <c r="E10" s="43">
        <v>178469.87</v>
      </c>
      <c r="F10" s="34">
        <f t="shared" si="0"/>
        <v>0.61065027270052208</v>
      </c>
      <c r="G10" s="43">
        <v>178469.87</v>
      </c>
      <c r="H10" s="34">
        <f t="shared" si="1"/>
        <v>0.61065027270052208</v>
      </c>
      <c r="I10" s="27">
        <v>156262.97</v>
      </c>
      <c r="J10" s="39">
        <f t="shared" si="2"/>
        <v>0.53466742169697057</v>
      </c>
    </row>
    <row r="11" spans="1:10" ht="13.5" customHeight="1" x14ac:dyDescent="0.2">
      <c r="A11" s="46"/>
      <c r="B11" s="49"/>
      <c r="C11" s="15" t="s">
        <v>6</v>
      </c>
      <c r="D11" s="44">
        <v>292262</v>
      </c>
      <c r="E11" s="44">
        <v>178469.87</v>
      </c>
      <c r="F11" s="35">
        <f t="shared" si="0"/>
        <v>0.61065027270052208</v>
      </c>
      <c r="G11" s="44">
        <v>178469.87</v>
      </c>
      <c r="H11" s="35">
        <f t="shared" si="1"/>
        <v>0.61065027270052208</v>
      </c>
      <c r="I11" s="28">
        <v>156262.97</v>
      </c>
      <c r="J11" s="40">
        <f t="shared" si="2"/>
        <v>0.53466742169697057</v>
      </c>
    </row>
    <row r="12" spans="1:10" ht="22.5" customHeight="1" x14ac:dyDescent="0.2">
      <c r="A12" s="46"/>
      <c r="B12" s="49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46"/>
      <c r="B13" s="49"/>
      <c r="C13" s="25" t="s">
        <v>4</v>
      </c>
      <c r="D13" s="43">
        <v>2973227</v>
      </c>
      <c r="E13" s="43">
        <v>276714.88</v>
      </c>
      <c r="F13" s="34">
        <f t="shared" si="0"/>
        <v>9.3068870960743996E-2</v>
      </c>
      <c r="G13" s="43">
        <v>163843.49</v>
      </c>
      <c r="H13" s="34">
        <f t="shared" si="1"/>
        <v>5.5106283509466308E-2</v>
      </c>
      <c r="I13" s="27">
        <v>163843.49</v>
      </c>
      <c r="J13" s="39">
        <f t="shared" si="2"/>
        <v>5.5106283509466308E-2</v>
      </c>
    </row>
    <row r="14" spans="1:10" ht="13.5" customHeight="1" x14ac:dyDescent="0.2">
      <c r="A14" s="46"/>
      <c r="B14" s="49"/>
      <c r="C14" s="15" t="s">
        <v>6</v>
      </c>
      <c r="D14" s="44">
        <v>3240231</v>
      </c>
      <c r="E14" s="44">
        <v>276714.88</v>
      </c>
      <c r="F14" s="35">
        <f t="shared" si="0"/>
        <v>8.539973847543586E-2</v>
      </c>
      <c r="G14" s="44">
        <v>163843.49</v>
      </c>
      <c r="H14" s="35">
        <f t="shared" si="1"/>
        <v>5.0565373271226649E-2</v>
      </c>
      <c r="I14" s="28">
        <v>163843.49</v>
      </c>
      <c r="J14" s="40">
        <f t="shared" si="2"/>
        <v>5.0565373271226649E-2</v>
      </c>
    </row>
    <row r="15" spans="1:10" ht="22.5" customHeight="1" x14ac:dyDescent="0.2">
      <c r="A15" s="46"/>
      <c r="B15" s="49" t="s">
        <v>9</v>
      </c>
      <c r="C15" s="25" t="s">
        <v>4</v>
      </c>
      <c r="D15" s="43">
        <v>162470</v>
      </c>
      <c r="E15" s="43">
        <v>12712.68</v>
      </c>
      <c r="F15" s="34">
        <f t="shared" si="0"/>
        <v>7.8246322397981169E-2</v>
      </c>
      <c r="G15" s="43">
        <v>12471.32</v>
      </c>
      <c r="H15" s="34">
        <f t="shared" si="1"/>
        <v>7.6760755831845884E-2</v>
      </c>
      <c r="I15" s="27">
        <v>12471.32</v>
      </c>
      <c r="J15" s="39">
        <f t="shared" si="2"/>
        <v>7.6760755831845884E-2</v>
      </c>
    </row>
    <row r="16" spans="1:10" ht="13.5" customHeight="1" thickBot="1" x14ac:dyDescent="0.25">
      <c r="A16" s="47"/>
      <c r="B16" s="50"/>
      <c r="C16" s="21" t="s">
        <v>6</v>
      </c>
      <c r="D16" s="44">
        <v>162470</v>
      </c>
      <c r="E16" s="44">
        <v>12712.68</v>
      </c>
      <c r="F16" s="36">
        <f t="shared" si="0"/>
        <v>7.8246322397981169E-2</v>
      </c>
      <c r="G16" s="44">
        <v>12471.32</v>
      </c>
      <c r="H16" s="36">
        <f t="shared" si="1"/>
        <v>7.6760755831845884E-2</v>
      </c>
      <c r="I16" s="30">
        <v>12471.32</v>
      </c>
      <c r="J16" s="41">
        <f t="shared" si="2"/>
        <v>7.6760755831845884E-2</v>
      </c>
    </row>
    <row r="17" spans="1:10" ht="22.5" customHeight="1" x14ac:dyDescent="0.2">
      <c r="A17" s="45" t="s">
        <v>10</v>
      </c>
      <c r="B17" s="48" t="s">
        <v>11</v>
      </c>
      <c r="C17" s="26" t="s">
        <v>12</v>
      </c>
      <c r="D17" s="43">
        <v>961257</v>
      </c>
      <c r="E17" s="43">
        <v>508782.8</v>
      </c>
      <c r="F17" s="33">
        <f t="shared" si="0"/>
        <v>0.52928904548939559</v>
      </c>
      <c r="G17" s="43">
        <v>11951.8</v>
      </c>
      <c r="H17" s="33">
        <f t="shared" si="1"/>
        <v>1.2433511537497256E-2</v>
      </c>
      <c r="I17" s="29">
        <v>11951.8</v>
      </c>
      <c r="J17" s="38">
        <f t="shared" si="2"/>
        <v>1.2433511537497256E-2</v>
      </c>
    </row>
    <row r="18" spans="1:10" ht="22.5" x14ac:dyDescent="0.2">
      <c r="A18" s="46"/>
      <c r="B18" s="49"/>
      <c r="C18" s="25" t="s">
        <v>4</v>
      </c>
      <c r="D18" s="43">
        <v>8945950</v>
      </c>
      <c r="E18" s="43">
        <v>501943.03999999998</v>
      </c>
      <c r="F18" s="34">
        <f t="shared" si="0"/>
        <v>5.6108411068695886E-2</v>
      </c>
      <c r="G18" s="43">
        <v>218024.33</v>
      </c>
      <c r="H18" s="34">
        <f t="shared" si="1"/>
        <v>2.4371288683706034E-2</v>
      </c>
      <c r="I18" s="27">
        <v>207064.88</v>
      </c>
      <c r="J18" s="39">
        <f t="shared" si="2"/>
        <v>2.314621476757639E-2</v>
      </c>
    </row>
    <row r="19" spans="1:10" ht="13.5" customHeight="1" x14ac:dyDescent="0.2">
      <c r="A19" s="46"/>
      <c r="B19" s="49"/>
      <c r="C19" s="15" t="s">
        <v>6</v>
      </c>
      <c r="D19" s="44">
        <v>9907207</v>
      </c>
      <c r="E19" s="44">
        <v>1010725.84</v>
      </c>
      <c r="F19" s="35">
        <f t="shared" si="0"/>
        <v>0.10201925123801289</v>
      </c>
      <c r="G19" s="44">
        <v>229976.13</v>
      </c>
      <c r="H19" s="35">
        <f t="shared" si="1"/>
        <v>2.3213013516322007E-2</v>
      </c>
      <c r="I19" s="28">
        <v>219016.68</v>
      </c>
      <c r="J19" s="40">
        <f t="shared" si="2"/>
        <v>2.2106803663232231E-2</v>
      </c>
    </row>
    <row r="20" spans="1:10" ht="22.5" customHeight="1" x14ac:dyDescent="0.2">
      <c r="A20" s="46"/>
      <c r="B20" s="49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>
        <v>136317.99</v>
      </c>
      <c r="H20" s="34">
        <f t="shared" si="1"/>
        <v>0.29873463242738613</v>
      </c>
      <c r="I20" s="27">
        <v>3318</v>
      </c>
      <c r="J20" s="39">
        <f t="shared" si="2"/>
        <v>7.2712450527921317E-3</v>
      </c>
    </row>
    <row r="21" spans="1:10" ht="22.5" x14ac:dyDescent="0.2">
      <c r="A21" s="46"/>
      <c r="B21" s="49"/>
      <c r="C21" s="25" t="s">
        <v>4</v>
      </c>
      <c r="D21" s="43">
        <v>3021997</v>
      </c>
      <c r="E21" s="43">
        <v>983875.16</v>
      </c>
      <c r="F21" s="34">
        <f t="shared" si="0"/>
        <v>0.32557119017656205</v>
      </c>
      <c r="G21" s="43">
        <v>711532.08</v>
      </c>
      <c r="H21" s="34">
        <f t="shared" si="1"/>
        <v>0.23545095511345643</v>
      </c>
      <c r="I21" s="27">
        <v>627010.4</v>
      </c>
      <c r="J21" s="39">
        <f t="shared" si="2"/>
        <v>0.2074821384667159</v>
      </c>
    </row>
    <row r="22" spans="1:10" ht="13.5" customHeight="1" x14ac:dyDescent="0.2">
      <c r="A22" s="46"/>
      <c r="B22" s="49"/>
      <c r="C22" s="15" t="s">
        <v>6</v>
      </c>
      <c r="D22" s="44">
        <v>3478315</v>
      </c>
      <c r="E22" s="44">
        <v>1136944.3</v>
      </c>
      <c r="F22" s="35">
        <f t="shared" si="0"/>
        <v>0.32686639939165946</v>
      </c>
      <c r="G22" s="44">
        <v>847850.07</v>
      </c>
      <c r="H22" s="35">
        <f t="shared" si="1"/>
        <v>0.24375310171735451</v>
      </c>
      <c r="I22" s="28">
        <v>630328.4</v>
      </c>
      <c r="J22" s="40">
        <f t="shared" si="2"/>
        <v>0.18121659481674318</v>
      </c>
    </row>
    <row r="23" spans="1:10" ht="22.5" customHeight="1" x14ac:dyDescent="0.2">
      <c r="A23" s="46"/>
      <c r="B23" s="49" t="s">
        <v>14</v>
      </c>
      <c r="C23" s="25" t="s">
        <v>12</v>
      </c>
      <c r="D23" s="43">
        <v>178682</v>
      </c>
      <c r="E23" s="43">
        <v>14160.42</v>
      </c>
      <c r="F23" s="34">
        <f t="shared" si="0"/>
        <v>7.9249280845300585E-2</v>
      </c>
      <c r="G23" s="43">
        <v>8174.42</v>
      </c>
      <c r="H23" s="34">
        <f t="shared" si="1"/>
        <v>4.574842457550285E-2</v>
      </c>
      <c r="I23" s="27">
        <v>8174.42</v>
      </c>
      <c r="J23" s="39">
        <f t="shared" si="2"/>
        <v>4.574842457550285E-2</v>
      </c>
    </row>
    <row r="24" spans="1:10" ht="22.5" x14ac:dyDescent="0.2">
      <c r="A24" s="46"/>
      <c r="B24" s="49"/>
      <c r="C24" s="25" t="s">
        <v>4</v>
      </c>
      <c r="D24" s="43">
        <v>3068180</v>
      </c>
      <c r="E24" s="43">
        <v>926229.19</v>
      </c>
      <c r="F24" s="34">
        <f t="shared" si="0"/>
        <v>0.30188228526357641</v>
      </c>
      <c r="G24" s="43">
        <v>618496.21</v>
      </c>
      <c r="H24" s="34">
        <f t="shared" si="1"/>
        <v>0.20158406938315221</v>
      </c>
      <c r="I24" s="27">
        <v>541209.93000000005</v>
      </c>
      <c r="J24" s="39">
        <f t="shared" si="2"/>
        <v>0.17639445208560126</v>
      </c>
    </row>
    <row r="25" spans="1:10" ht="13.5" customHeight="1" x14ac:dyDescent="0.2">
      <c r="A25" s="46"/>
      <c r="B25" s="49"/>
      <c r="C25" s="15" t="s">
        <v>6</v>
      </c>
      <c r="D25" s="44">
        <v>3246862</v>
      </c>
      <c r="E25" s="44">
        <v>940389.61</v>
      </c>
      <c r="F25" s="35">
        <f t="shared" si="0"/>
        <v>0.289630298423524</v>
      </c>
      <c r="G25" s="44">
        <v>626670.63</v>
      </c>
      <c r="H25" s="35">
        <f t="shared" si="1"/>
        <v>0.19300808904104949</v>
      </c>
      <c r="I25" s="28">
        <v>549384.35</v>
      </c>
      <c r="J25" s="40">
        <f t="shared" si="2"/>
        <v>0.16920471211896285</v>
      </c>
    </row>
    <row r="26" spans="1:10" ht="22.5" customHeight="1" x14ac:dyDescent="0.2">
      <c r="A26" s="46"/>
      <c r="B26" s="49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46"/>
      <c r="B27" s="49"/>
      <c r="C27" s="25" t="s">
        <v>4</v>
      </c>
      <c r="D27" s="43">
        <v>3411884</v>
      </c>
      <c r="E27" s="43">
        <v>832749.61</v>
      </c>
      <c r="F27" s="34">
        <f t="shared" si="0"/>
        <v>0.24407324809401493</v>
      </c>
      <c r="G27" s="43">
        <v>644708.4</v>
      </c>
      <c r="H27" s="34">
        <f t="shared" si="1"/>
        <v>0.18895964810058022</v>
      </c>
      <c r="I27" s="27">
        <v>587762.85</v>
      </c>
      <c r="J27" s="39">
        <f t="shared" si="2"/>
        <v>0.17226929461845714</v>
      </c>
    </row>
    <row r="28" spans="1:10" ht="13.5" customHeight="1" x14ac:dyDescent="0.2">
      <c r="A28" s="46"/>
      <c r="B28" s="49"/>
      <c r="C28" s="15" t="s">
        <v>6</v>
      </c>
      <c r="D28" s="44">
        <v>3805297</v>
      </c>
      <c r="E28" s="44">
        <v>832749.61</v>
      </c>
      <c r="F28" s="35">
        <f t="shared" si="0"/>
        <v>0.21883958334921033</v>
      </c>
      <c r="G28" s="44">
        <v>644708.4</v>
      </c>
      <c r="H28" s="35">
        <f t="shared" si="1"/>
        <v>0.16942393721173407</v>
      </c>
      <c r="I28" s="28">
        <v>587762.85</v>
      </c>
      <c r="J28" s="40">
        <f t="shared" si="2"/>
        <v>0.1544591263178669</v>
      </c>
    </row>
    <row r="29" spans="1:10" ht="22.5" customHeight="1" x14ac:dyDescent="0.2">
      <c r="A29" s="46"/>
      <c r="B29" s="49" t="s">
        <v>16</v>
      </c>
      <c r="C29" s="25" t="s">
        <v>12</v>
      </c>
      <c r="D29" s="43">
        <v>119104</v>
      </c>
      <c r="E29" s="43"/>
      <c r="F29" s="34">
        <f t="shared" si="0"/>
        <v>0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46"/>
      <c r="B30" s="49"/>
      <c r="C30" s="25" t="s">
        <v>4</v>
      </c>
      <c r="D30" s="43">
        <v>692481</v>
      </c>
      <c r="E30" s="43">
        <v>346210.88</v>
      </c>
      <c r="F30" s="34">
        <f t="shared" si="0"/>
        <v>0.49995722626324768</v>
      </c>
      <c r="G30" s="43">
        <v>178225.22</v>
      </c>
      <c r="H30" s="34">
        <f t="shared" si="1"/>
        <v>0.25737200009819766</v>
      </c>
      <c r="I30" s="27">
        <v>156202.85</v>
      </c>
      <c r="J30" s="39">
        <f t="shared" si="2"/>
        <v>0.22556987123112404</v>
      </c>
    </row>
    <row r="31" spans="1:10" ht="13.5" customHeight="1" thickBot="1" x14ac:dyDescent="0.25">
      <c r="A31" s="47"/>
      <c r="B31" s="50"/>
      <c r="C31" s="21" t="s">
        <v>6</v>
      </c>
      <c r="D31" s="44">
        <v>811585</v>
      </c>
      <c r="E31" s="44">
        <v>346210.88</v>
      </c>
      <c r="F31" s="36">
        <f t="shared" si="0"/>
        <v>0.42658610003881292</v>
      </c>
      <c r="G31" s="44">
        <v>178225.22</v>
      </c>
      <c r="H31" s="36">
        <f t="shared" si="1"/>
        <v>0.21960142190898058</v>
      </c>
      <c r="I31" s="30">
        <v>156202.85</v>
      </c>
      <c r="J31" s="41">
        <f t="shared" si="2"/>
        <v>0.19246640832445155</v>
      </c>
    </row>
    <row r="32" spans="1:10" ht="22.5" customHeight="1" x14ac:dyDescent="0.2">
      <c r="A32" s="45" t="s">
        <v>17</v>
      </c>
      <c r="B32" s="48" t="s">
        <v>19</v>
      </c>
      <c r="C32" s="26" t="s">
        <v>12</v>
      </c>
      <c r="D32" s="43">
        <v>221454</v>
      </c>
      <c r="E32" s="43">
        <v>70501</v>
      </c>
      <c r="F32" s="33">
        <f t="shared" si="0"/>
        <v>0.3183550534196718</v>
      </c>
      <c r="G32" s="43">
        <v>9990</v>
      </c>
      <c r="H32" s="33">
        <f t="shared" si="1"/>
        <v>4.5110948549134361E-2</v>
      </c>
      <c r="I32" s="29">
        <v>9990</v>
      </c>
      <c r="J32" s="38">
        <f t="shared" si="2"/>
        <v>4.5110948549134361E-2</v>
      </c>
    </row>
    <row r="33" spans="1:10" ht="22.5" x14ac:dyDescent="0.2">
      <c r="A33" s="46"/>
      <c r="B33" s="49"/>
      <c r="C33" s="25" t="s">
        <v>4</v>
      </c>
      <c r="D33" s="43">
        <v>5365345</v>
      </c>
      <c r="E33" s="43">
        <v>2102396.9300000002</v>
      </c>
      <c r="F33" s="34">
        <f t="shared" si="0"/>
        <v>0.39184748231474398</v>
      </c>
      <c r="G33" s="43">
        <v>1026927.7</v>
      </c>
      <c r="H33" s="34">
        <f t="shared" si="1"/>
        <v>0.19140012431633008</v>
      </c>
      <c r="I33" s="27">
        <v>930600.93</v>
      </c>
      <c r="J33" s="39">
        <f t="shared" si="2"/>
        <v>0.17344661526891561</v>
      </c>
    </row>
    <row r="34" spans="1:10" ht="13.5" customHeight="1" x14ac:dyDescent="0.2">
      <c r="A34" s="46"/>
      <c r="B34" s="49"/>
      <c r="C34" s="15" t="s">
        <v>6</v>
      </c>
      <c r="D34" s="44">
        <v>5586799</v>
      </c>
      <c r="E34" s="44">
        <v>2172897.9300000002</v>
      </c>
      <c r="F34" s="35">
        <f t="shared" si="0"/>
        <v>0.38893433073214201</v>
      </c>
      <c r="G34" s="44">
        <v>1036917.7</v>
      </c>
      <c r="H34" s="35">
        <f t="shared" si="1"/>
        <v>0.18560139715067608</v>
      </c>
      <c r="I34" s="28">
        <v>940590.93</v>
      </c>
      <c r="J34" s="40">
        <f t="shared" si="2"/>
        <v>0.16835954363133523</v>
      </c>
    </row>
    <row r="35" spans="1:10" ht="22.5" customHeight="1" x14ac:dyDescent="0.2">
      <c r="A35" s="46"/>
      <c r="B35" s="49" t="s">
        <v>20</v>
      </c>
      <c r="C35" s="25" t="s">
        <v>12</v>
      </c>
      <c r="D35" s="43">
        <v>88959</v>
      </c>
      <c r="E35" s="43">
        <v>76714.149999999994</v>
      </c>
      <c r="F35" s="34">
        <f t="shared" si="0"/>
        <v>0.86235400577794263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46"/>
      <c r="B36" s="49"/>
      <c r="C36" s="25" t="s">
        <v>4</v>
      </c>
      <c r="D36" s="43">
        <v>5499223</v>
      </c>
      <c r="E36" s="43">
        <v>3282570.57</v>
      </c>
      <c r="F36" s="34">
        <f t="shared" si="0"/>
        <v>0.59691534058538809</v>
      </c>
      <c r="G36" s="43">
        <v>1824093.51</v>
      </c>
      <c r="H36" s="34">
        <f t="shared" si="1"/>
        <v>0.33170022565006002</v>
      </c>
      <c r="I36" s="27">
        <v>1215013.81</v>
      </c>
      <c r="J36" s="39">
        <f t="shared" si="2"/>
        <v>0.22094281501222993</v>
      </c>
    </row>
    <row r="37" spans="1:10" ht="13.5" customHeight="1" thickBot="1" x14ac:dyDescent="0.25">
      <c r="A37" s="47"/>
      <c r="B37" s="50"/>
      <c r="C37" s="21" t="s">
        <v>6</v>
      </c>
      <c r="D37" s="44">
        <v>5588182</v>
      </c>
      <c r="E37" s="44">
        <v>3359284.72</v>
      </c>
      <c r="F37" s="36">
        <f t="shared" si="0"/>
        <v>0.60114089340683607</v>
      </c>
      <c r="G37" s="44">
        <v>1824093.51</v>
      </c>
      <c r="H37" s="36">
        <f t="shared" si="1"/>
        <v>0.32641984638295601</v>
      </c>
      <c r="I37" s="30">
        <v>1215013.81</v>
      </c>
      <c r="J37" s="41">
        <f t="shared" si="2"/>
        <v>0.21742559744832937</v>
      </c>
    </row>
    <row r="38" spans="1:10" ht="22.5" customHeight="1" x14ac:dyDescent="0.2">
      <c r="A38" s="45" t="s">
        <v>21</v>
      </c>
      <c r="B38" s="48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46"/>
      <c r="B39" s="49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46"/>
      <c r="B40" s="49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28460</v>
      </c>
      <c r="H40" s="34">
        <f t="shared" si="1"/>
        <v>8.0413198388345458E-2</v>
      </c>
      <c r="I40" s="27">
        <v>28460</v>
      </c>
      <c r="J40" s="39">
        <f t="shared" si="2"/>
        <v>8.0413198388345458E-2</v>
      </c>
    </row>
    <row r="41" spans="1:10" ht="22.5" x14ac:dyDescent="0.2">
      <c r="A41" s="46"/>
      <c r="B41" s="49"/>
      <c r="C41" s="25" t="s">
        <v>4</v>
      </c>
      <c r="D41" s="43">
        <v>4382407</v>
      </c>
      <c r="E41" s="43">
        <v>3466140.47</v>
      </c>
      <c r="F41" s="34">
        <f t="shared" si="0"/>
        <v>0.79092162594665449</v>
      </c>
      <c r="G41" s="43">
        <v>3345154.22</v>
      </c>
      <c r="H41" s="34">
        <f t="shared" si="1"/>
        <v>0.76331436582681622</v>
      </c>
      <c r="I41" s="27">
        <v>3320067.32</v>
      </c>
      <c r="J41" s="39">
        <f t="shared" si="2"/>
        <v>0.75758990892447908</v>
      </c>
    </row>
    <row r="42" spans="1:10" ht="13.5" customHeight="1" x14ac:dyDescent="0.2">
      <c r="A42" s="46"/>
      <c r="B42" s="49"/>
      <c r="C42" s="15" t="s">
        <v>6</v>
      </c>
      <c r="D42" s="44">
        <v>4736329</v>
      </c>
      <c r="E42" s="44">
        <v>3541446.47</v>
      </c>
      <c r="F42" s="35">
        <f t="shared" si="0"/>
        <v>0.74771969388106274</v>
      </c>
      <c r="G42" s="44">
        <v>3373614.22</v>
      </c>
      <c r="H42" s="35">
        <f t="shared" si="1"/>
        <v>0.71228460269546312</v>
      </c>
      <c r="I42" s="28">
        <v>3348527.32</v>
      </c>
      <c r="J42" s="40">
        <f t="shared" si="2"/>
        <v>0.70698790561213121</v>
      </c>
    </row>
    <row r="43" spans="1:10" ht="22.5" customHeight="1" x14ac:dyDescent="0.2">
      <c r="A43" s="46"/>
      <c r="B43" s="49" t="s">
        <v>24</v>
      </c>
      <c r="C43" s="25" t="s">
        <v>12</v>
      </c>
      <c r="D43" s="43">
        <v>393413</v>
      </c>
      <c r="E43" s="43">
        <v>20172.39</v>
      </c>
      <c r="F43" s="34">
        <f t="shared" si="0"/>
        <v>5.1275351856700208E-2</v>
      </c>
      <c r="G43" s="43">
        <v>280</v>
      </c>
      <c r="H43" s="34">
        <f t="shared" si="1"/>
        <v>7.1172025327073587E-4</v>
      </c>
      <c r="I43" s="27">
        <v>280</v>
      </c>
      <c r="J43" s="39">
        <f t="shared" si="2"/>
        <v>7.1172025327073587E-4</v>
      </c>
    </row>
    <row r="44" spans="1:10" ht="22.5" x14ac:dyDescent="0.2">
      <c r="A44" s="46"/>
      <c r="B44" s="49"/>
      <c r="C44" s="25" t="s">
        <v>4</v>
      </c>
      <c r="D44" s="43">
        <v>4061774</v>
      </c>
      <c r="E44" s="43">
        <v>2551644.52</v>
      </c>
      <c r="F44" s="34">
        <f t="shared" si="0"/>
        <v>0.62820937846369596</v>
      </c>
      <c r="G44" s="43">
        <v>1602251.79</v>
      </c>
      <c r="H44" s="34">
        <f t="shared" si="1"/>
        <v>0.39447093560596924</v>
      </c>
      <c r="I44" s="27">
        <v>1511608.19</v>
      </c>
      <c r="J44" s="39">
        <f t="shared" si="2"/>
        <v>0.37215467674961727</v>
      </c>
    </row>
    <row r="45" spans="1:10" ht="13.5" customHeight="1" thickBot="1" x14ac:dyDescent="0.25">
      <c r="A45" s="47"/>
      <c r="B45" s="50"/>
      <c r="C45" s="21" t="s">
        <v>6</v>
      </c>
      <c r="D45" s="44">
        <v>4455187</v>
      </c>
      <c r="E45" s="44">
        <v>2571816.91</v>
      </c>
      <c r="F45" s="36">
        <f t="shared" si="0"/>
        <v>0.57726351553818056</v>
      </c>
      <c r="G45" s="44">
        <v>1602531.79</v>
      </c>
      <c r="H45" s="36">
        <f t="shared" si="1"/>
        <v>0.35970023031580944</v>
      </c>
      <c r="I45" s="30">
        <v>1511888.19</v>
      </c>
      <c r="J45" s="41">
        <f t="shared" si="2"/>
        <v>0.33935459723688366</v>
      </c>
    </row>
    <row r="46" spans="1:10" ht="22.5" customHeight="1" x14ac:dyDescent="0.2">
      <c r="A46" s="45" t="s">
        <v>25</v>
      </c>
      <c r="B46" s="48" t="s">
        <v>26</v>
      </c>
      <c r="C46" s="26" t="s">
        <v>12</v>
      </c>
      <c r="D46" s="43">
        <v>1180239</v>
      </c>
      <c r="E46" s="43">
        <v>172436.85</v>
      </c>
      <c r="F46" s="33">
        <f t="shared" si="0"/>
        <v>0.14610333161334271</v>
      </c>
      <c r="G46" s="43">
        <v>148164</v>
      </c>
      <c r="H46" s="33">
        <f t="shared" si="1"/>
        <v>0.12553728524476823</v>
      </c>
      <c r="I46" s="29">
        <v>148164</v>
      </c>
      <c r="J46" s="38">
        <f t="shared" si="2"/>
        <v>0.12553728524476823</v>
      </c>
    </row>
    <row r="47" spans="1:10" ht="22.5" x14ac:dyDescent="0.2">
      <c r="A47" s="46"/>
      <c r="B47" s="49"/>
      <c r="C47" s="25" t="s">
        <v>4</v>
      </c>
      <c r="D47" s="43">
        <v>23883484</v>
      </c>
      <c r="E47" s="43">
        <v>21435786.449999999</v>
      </c>
      <c r="F47" s="34">
        <f t="shared" si="0"/>
        <v>0.89751505475499305</v>
      </c>
      <c r="G47" s="43">
        <v>20028635.09</v>
      </c>
      <c r="H47" s="34">
        <f t="shared" si="1"/>
        <v>0.83859771421958373</v>
      </c>
      <c r="I47" s="27">
        <v>18866261.760000002</v>
      </c>
      <c r="J47" s="39">
        <f t="shared" si="2"/>
        <v>0.78992921468241406</v>
      </c>
    </row>
    <row r="48" spans="1:10" ht="13.5" customHeight="1" x14ac:dyDescent="0.2">
      <c r="A48" s="46"/>
      <c r="B48" s="49"/>
      <c r="C48" s="15" t="s">
        <v>6</v>
      </c>
      <c r="D48" s="44">
        <v>25063723</v>
      </c>
      <c r="E48" s="44">
        <v>21608223.300000001</v>
      </c>
      <c r="F48" s="35">
        <f t="shared" si="0"/>
        <v>0.86213142796064257</v>
      </c>
      <c r="G48" s="44">
        <v>20176799.09</v>
      </c>
      <c r="H48" s="35">
        <f t="shared" si="1"/>
        <v>0.80502003194018701</v>
      </c>
      <c r="I48" s="28">
        <v>19014425.760000002</v>
      </c>
      <c r="J48" s="40">
        <f t="shared" si="2"/>
        <v>0.75864330929606916</v>
      </c>
    </row>
    <row r="49" spans="1:10" ht="22.5" customHeight="1" x14ac:dyDescent="0.2">
      <c r="A49" s="46"/>
      <c r="B49" s="49" t="s">
        <v>27</v>
      </c>
      <c r="C49" s="25" t="s">
        <v>4</v>
      </c>
      <c r="D49" s="43">
        <v>23199768</v>
      </c>
      <c r="E49" s="43">
        <v>17554107.440000001</v>
      </c>
      <c r="F49" s="34">
        <f t="shared" si="0"/>
        <v>0.75665012857025127</v>
      </c>
      <c r="G49" s="43">
        <v>15236088.300000001</v>
      </c>
      <c r="H49" s="34">
        <f t="shared" si="1"/>
        <v>0.65673451131063043</v>
      </c>
      <c r="I49" s="27">
        <v>14804097.880000001</v>
      </c>
      <c r="J49" s="39">
        <f t="shared" si="2"/>
        <v>0.63811404838186314</v>
      </c>
    </row>
    <row r="50" spans="1:10" ht="13.5" customHeight="1" x14ac:dyDescent="0.2">
      <c r="A50" s="46"/>
      <c r="B50" s="49"/>
      <c r="C50" s="15" t="s">
        <v>6</v>
      </c>
      <c r="D50" s="44">
        <v>23199768</v>
      </c>
      <c r="E50" s="44">
        <v>17554107.440000001</v>
      </c>
      <c r="F50" s="35">
        <f t="shared" si="0"/>
        <v>0.75665012857025127</v>
      </c>
      <c r="G50" s="44">
        <v>15236088.300000001</v>
      </c>
      <c r="H50" s="35">
        <f t="shared" si="1"/>
        <v>0.65673451131063043</v>
      </c>
      <c r="I50" s="28">
        <v>14804097.880000001</v>
      </c>
      <c r="J50" s="40">
        <f t="shared" si="2"/>
        <v>0.63811404838186314</v>
      </c>
    </row>
    <row r="51" spans="1:10" ht="22.5" x14ac:dyDescent="0.2">
      <c r="A51" s="46"/>
      <c r="B51" s="49" t="s">
        <v>28</v>
      </c>
      <c r="C51" s="25" t="s">
        <v>5</v>
      </c>
      <c r="D51" s="43">
        <v>314815210</v>
      </c>
      <c r="E51" s="43">
        <v>249017294.59999999</v>
      </c>
      <c r="F51" s="34">
        <f t="shared" si="0"/>
        <v>0.79099511932730315</v>
      </c>
      <c r="G51" s="43">
        <v>199043590.38999999</v>
      </c>
      <c r="H51" s="34">
        <f t="shared" si="1"/>
        <v>0.63225531698420789</v>
      </c>
      <c r="I51" s="27">
        <v>193152750.53999999</v>
      </c>
      <c r="J51" s="39">
        <f t="shared" si="2"/>
        <v>0.61354326094981237</v>
      </c>
    </row>
    <row r="52" spans="1:10" ht="13.5" customHeight="1" x14ac:dyDescent="0.2">
      <c r="A52" s="46"/>
      <c r="B52" s="49"/>
      <c r="C52" s="15" t="s">
        <v>6</v>
      </c>
      <c r="D52" s="44">
        <v>314815210</v>
      </c>
      <c r="E52" s="44">
        <v>249017294.59999999</v>
      </c>
      <c r="F52" s="35">
        <f t="shared" si="0"/>
        <v>0.79099511932730315</v>
      </c>
      <c r="G52" s="44">
        <v>199043590.38999999</v>
      </c>
      <c r="H52" s="35">
        <f t="shared" si="1"/>
        <v>0.63225531698420789</v>
      </c>
      <c r="I52" s="28">
        <v>193152750.53999999</v>
      </c>
      <c r="J52" s="40">
        <f t="shared" si="2"/>
        <v>0.61354326094981237</v>
      </c>
    </row>
    <row r="53" spans="1:10" ht="22.5" customHeight="1" x14ac:dyDescent="0.2">
      <c r="A53" s="46"/>
      <c r="B53" s="49" t="s">
        <v>29</v>
      </c>
      <c r="C53" s="25" t="s">
        <v>4</v>
      </c>
      <c r="D53" s="43">
        <v>23780134</v>
      </c>
      <c r="E53" s="43">
        <v>9984095.1999999993</v>
      </c>
      <c r="F53" s="34">
        <f t="shared" si="0"/>
        <v>0.41985024979253688</v>
      </c>
      <c r="G53" s="43">
        <v>9869356.7799999993</v>
      </c>
      <c r="H53" s="34">
        <f t="shared" si="1"/>
        <v>0.41502528034535041</v>
      </c>
      <c r="I53" s="27">
        <v>9840918.6799999997</v>
      </c>
      <c r="J53" s="39">
        <f t="shared" si="2"/>
        <v>0.41382940398906076</v>
      </c>
    </row>
    <row r="54" spans="1:10" ht="13.5" customHeight="1" x14ac:dyDescent="0.2">
      <c r="A54" s="46"/>
      <c r="B54" s="49"/>
      <c r="C54" s="15" t="s">
        <v>6</v>
      </c>
      <c r="D54" s="44">
        <v>23780134</v>
      </c>
      <c r="E54" s="44">
        <v>9984095.1999999993</v>
      </c>
      <c r="F54" s="35">
        <f t="shared" si="0"/>
        <v>0.41985024979253688</v>
      </c>
      <c r="G54" s="44">
        <v>9869356.7799999993</v>
      </c>
      <c r="H54" s="35">
        <f t="shared" si="1"/>
        <v>0.41502528034535041</v>
      </c>
      <c r="I54" s="28">
        <v>9840918.6799999997</v>
      </c>
      <c r="J54" s="40">
        <f t="shared" si="2"/>
        <v>0.41382940398906076</v>
      </c>
    </row>
    <row r="55" spans="1:10" ht="22.5" customHeight="1" x14ac:dyDescent="0.2">
      <c r="A55" s="46"/>
      <c r="B55" s="49" t="s">
        <v>30</v>
      </c>
      <c r="C55" s="25" t="s">
        <v>4</v>
      </c>
      <c r="D55" s="43">
        <v>725915</v>
      </c>
      <c r="E55" s="43">
        <v>313355.61</v>
      </c>
      <c r="F55" s="34">
        <f t="shared" si="0"/>
        <v>0.43166983737765441</v>
      </c>
      <c r="G55" s="43">
        <v>100513.34</v>
      </c>
      <c r="H55" s="34">
        <f t="shared" si="1"/>
        <v>0.13846433811121137</v>
      </c>
      <c r="I55" s="27">
        <v>81534.94</v>
      </c>
      <c r="J55" s="39">
        <f t="shared" si="2"/>
        <v>0.11232023032999731</v>
      </c>
    </row>
    <row r="56" spans="1:10" ht="13.5" customHeight="1" thickBot="1" x14ac:dyDescent="0.25">
      <c r="A56" s="47"/>
      <c r="B56" s="50"/>
      <c r="C56" s="21" t="s">
        <v>6</v>
      </c>
      <c r="D56" s="44">
        <v>725915</v>
      </c>
      <c r="E56" s="44">
        <v>313355.61</v>
      </c>
      <c r="F56" s="36">
        <f t="shared" si="0"/>
        <v>0.43166983737765441</v>
      </c>
      <c r="G56" s="44">
        <v>100513.34</v>
      </c>
      <c r="H56" s="36">
        <f t="shared" si="1"/>
        <v>0.13846433811121137</v>
      </c>
      <c r="I56" s="30">
        <v>81534.94</v>
      </c>
      <c r="J56" s="41">
        <f t="shared" si="2"/>
        <v>0.11232023032999731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319572981.70999998</v>
      </c>
      <c r="F57" s="37">
        <f t="shared" si="0"/>
        <v>0.72569951297380997</v>
      </c>
      <c r="G57" s="31">
        <v>259858436.71999997</v>
      </c>
      <c r="H57" s="37">
        <f t="shared" si="1"/>
        <v>0.59009726029019505</v>
      </c>
      <c r="I57" s="31">
        <v>251097737.43000001</v>
      </c>
      <c r="J57" s="42">
        <f t="shared" si="2"/>
        <v>0.57020310286160403</v>
      </c>
    </row>
  </sheetData>
  <mergeCells count="35"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4602128.62</v>
      </c>
      <c r="F3" s="6">
        <f t="shared" ref="F3:F8" si="0">E3/D3</f>
        <v>0.75051021200260926</v>
      </c>
      <c r="G3" s="4">
        <f>'Execução - LOA 2020'!G7</f>
        <v>4602128.62</v>
      </c>
      <c r="H3" s="6">
        <f>G3/D3</f>
        <v>0.75051021200260926</v>
      </c>
      <c r="I3" s="4">
        <f>'Execução - LOA 2020'!I7</f>
        <v>4602128.62</v>
      </c>
      <c r="J3" s="6">
        <f>I3/D3</f>
        <v>0.75051021200260926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178469.87</v>
      </c>
      <c r="F5" s="6">
        <f t="shared" si="0"/>
        <v>0.61065027270052208</v>
      </c>
      <c r="G5" s="4">
        <f>'Execução - LOA 2020'!G11</f>
        <v>178469.87</v>
      </c>
      <c r="H5" s="6">
        <f t="shared" si="1"/>
        <v>0.61065027270052208</v>
      </c>
      <c r="I5" s="4">
        <f>'Execução - LOA 2020'!I11</f>
        <v>156262.97</v>
      </c>
      <c r="J5" s="6">
        <f t="shared" si="2"/>
        <v>0.53466742169697057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276714.88</v>
      </c>
      <c r="F6" s="6">
        <f t="shared" si="0"/>
        <v>8.539973847543586E-2</v>
      </c>
      <c r="G6" s="4">
        <f>'Execução - LOA 2020'!G14</f>
        <v>163843.49</v>
      </c>
      <c r="H6" s="6">
        <f t="shared" si="1"/>
        <v>5.0565373271226649E-2</v>
      </c>
      <c r="I6" s="4">
        <f>'Execução - LOA 2020'!I14</f>
        <v>163843.49</v>
      </c>
      <c r="J6" s="6">
        <f t="shared" si="2"/>
        <v>5.0565373271226649E-2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12712.68</v>
      </c>
      <c r="F7" s="6">
        <f t="shared" si="0"/>
        <v>7.8246322397981169E-2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12471.32</v>
      </c>
      <c r="J7" s="6">
        <f t="shared" si="2"/>
        <v>7.6760755831845884E-2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5183439.29</v>
      </c>
      <c r="F8" s="6">
        <f t="shared" si="0"/>
        <v>0.52113774846954519</v>
      </c>
      <c r="G8" s="17">
        <f>SUM(G3:G7)</f>
        <v>5067501.1500000004</v>
      </c>
      <c r="H8" s="6">
        <f t="shared" si="1"/>
        <v>0.5094814450267886</v>
      </c>
      <c r="I8" s="17">
        <f>SUM(I3:I7)</f>
        <v>5045294.25</v>
      </c>
      <c r="J8" s="6">
        <f t="shared" si="2"/>
        <v>0.50724878574035404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1010725.84</v>
      </c>
      <c r="F10" s="6">
        <f t="shared" ref="F10:F15" si="3">E10/D10</f>
        <v>0.10201925123801289</v>
      </c>
      <c r="G10" s="4">
        <f>'Execução - LOA 2020'!G19</f>
        <v>229976.13</v>
      </c>
      <c r="H10" s="6">
        <f>G10/D10</f>
        <v>2.3213013516322007E-2</v>
      </c>
      <c r="I10" s="4">
        <f>'Execução - LOA 2020'!I19</f>
        <v>219016.68</v>
      </c>
      <c r="J10" s="6">
        <f t="shared" si="2"/>
        <v>2.2106803663232231E-2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1136944.3</v>
      </c>
      <c r="F11" s="6">
        <f t="shared" si="3"/>
        <v>0.32686639939165946</v>
      </c>
      <c r="G11" s="4">
        <f>'Execução - LOA 2020'!G22</f>
        <v>847850.07</v>
      </c>
      <c r="H11" s="6">
        <f t="shared" ref="H11:H37" si="4">G11/D11</f>
        <v>0.24375310171735451</v>
      </c>
      <c r="I11" s="4">
        <f>'Execução - LOA 2020'!I22</f>
        <v>630328.4</v>
      </c>
      <c r="J11" s="6">
        <f t="shared" si="2"/>
        <v>0.18121659481674318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940389.61</v>
      </c>
      <c r="F12" s="6">
        <f t="shared" si="3"/>
        <v>0.289630298423524</v>
      </c>
      <c r="G12" s="4">
        <f>'Execução - LOA 2020'!G25</f>
        <v>626670.63</v>
      </c>
      <c r="H12" s="6">
        <f t="shared" si="4"/>
        <v>0.19300808904104949</v>
      </c>
      <c r="I12" s="4">
        <f>'Execução - LOA 2020'!I25</f>
        <v>549384.35</v>
      </c>
      <c r="J12" s="6">
        <f t="shared" si="2"/>
        <v>0.16920471211896285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832749.61</v>
      </c>
      <c r="F13" s="6">
        <f t="shared" si="3"/>
        <v>0.21883958334921033</v>
      </c>
      <c r="G13" s="4">
        <f>'Execução - LOA 2020'!G28</f>
        <v>644708.4</v>
      </c>
      <c r="H13" s="6">
        <f t="shared" si="4"/>
        <v>0.16942393721173407</v>
      </c>
      <c r="I13" s="4">
        <f>'Execução - LOA 2020'!I28</f>
        <v>587762.85</v>
      </c>
      <c r="J13" s="6">
        <f t="shared" si="2"/>
        <v>0.1544591263178669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346210.88</v>
      </c>
      <c r="F14" s="6">
        <f t="shared" si="3"/>
        <v>0.42658610003881292</v>
      </c>
      <c r="G14" s="4">
        <f>'Execução - LOA 2020'!G31</f>
        <v>178225.22</v>
      </c>
      <c r="H14" s="6">
        <f t="shared" si="4"/>
        <v>0.21960142190898058</v>
      </c>
      <c r="I14" s="4">
        <f>'Execução - LOA 2020'!I31</f>
        <v>156202.85</v>
      </c>
      <c r="J14" s="6">
        <f t="shared" si="2"/>
        <v>0.19246640832445155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4267020.24</v>
      </c>
      <c r="F15" s="6">
        <f t="shared" si="3"/>
        <v>0.20080788861130547</v>
      </c>
      <c r="G15" s="4">
        <f>SUM(G10:G14)</f>
        <v>2527430.4500000002</v>
      </c>
      <c r="H15" s="6">
        <f t="shared" si="4"/>
        <v>0.1189420119264355</v>
      </c>
      <c r="I15" s="4">
        <f>SUM(I10:I14)</f>
        <v>2142695.1300000004</v>
      </c>
      <c r="J15" s="6">
        <f t="shared" si="2"/>
        <v>0.10083619500080616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2172897.9300000002</v>
      </c>
      <c r="F17" s="6">
        <f t="shared" ref="F17:F37" si="5">E17/D17</f>
        <v>0.38893433073214201</v>
      </c>
      <c r="G17" s="4">
        <f>'Execução - LOA 2020'!G34</f>
        <v>1036917.7</v>
      </c>
      <c r="H17" s="6">
        <f t="shared" si="4"/>
        <v>0.18560139715067608</v>
      </c>
      <c r="I17" s="4">
        <f>'Execução - LOA 2020'!I34</f>
        <v>940590.93</v>
      </c>
      <c r="J17" s="6">
        <f t="shared" si="2"/>
        <v>0.16835954363133523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3359284.72</v>
      </c>
      <c r="F18" s="6">
        <f t="shared" si="5"/>
        <v>0.60114089340683607</v>
      </c>
      <c r="G18" s="4">
        <f>'Execução - LOA 2020'!G37</f>
        <v>1824093.51</v>
      </c>
      <c r="H18" s="6">
        <f t="shared" si="4"/>
        <v>0.32641984638295601</v>
      </c>
      <c r="I18" s="4">
        <f>'Execução - LOA 2020'!I37</f>
        <v>1215013.81</v>
      </c>
      <c r="J18" s="6">
        <f t="shared" si="2"/>
        <v>0.21742559744832937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5532182.6500000004</v>
      </c>
      <c r="F19" s="6">
        <f>E19/D19</f>
        <v>0.49505074326300869</v>
      </c>
      <c r="G19" s="4">
        <f>SUM(G17:G18)</f>
        <v>2861011.21</v>
      </c>
      <c r="H19" s="6">
        <f t="shared" si="4"/>
        <v>0.25601933551385903</v>
      </c>
      <c r="I19" s="4">
        <f>SUM(I17:I18)</f>
        <v>2155604.7400000002</v>
      </c>
      <c r="J19" s="6">
        <f t="shared" si="2"/>
        <v>0.19289560671288838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3541446.47</v>
      </c>
      <c r="F22" s="6">
        <f t="shared" si="5"/>
        <v>0.74771969388106274</v>
      </c>
      <c r="G22" s="4">
        <f>'Execução - LOA 2020'!G42</f>
        <v>3373614.22</v>
      </c>
      <c r="H22" s="6">
        <f t="shared" si="4"/>
        <v>0.71228460269546312</v>
      </c>
      <c r="I22" s="4">
        <f>'Execução - LOA 2020'!I42</f>
        <v>3348527.32</v>
      </c>
      <c r="J22" s="6">
        <f t="shared" si="2"/>
        <v>0.70698790561213121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2571816.91</v>
      </c>
      <c r="F23" s="6">
        <f t="shared" si="5"/>
        <v>0.57726351553818056</v>
      </c>
      <c r="G23" s="4">
        <f>'Execução - LOA 2020'!G45</f>
        <v>1602531.79</v>
      </c>
      <c r="H23" s="6">
        <f t="shared" si="4"/>
        <v>0.35970023031580944</v>
      </c>
      <c r="I23" s="4">
        <f>'Execução - LOA 2020'!I45</f>
        <v>1511888.19</v>
      </c>
      <c r="J23" s="6">
        <f t="shared" si="2"/>
        <v>0.33935459723688366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6113263.3800000008</v>
      </c>
      <c r="F24" s="6">
        <f t="shared" si="5"/>
        <v>0.58724641615485351</v>
      </c>
      <c r="G24" s="4">
        <f>SUM(G21:G23)</f>
        <v>4976146.01</v>
      </c>
      <c r="H24" s="6">
        <f t="shared" si="4"/>
        <v>0.47801374306823557</v>
      </c>
      <c r="I24" s="4">
        <f>SUM(I21:I23)</f>
        <v>4860415.51</v>
      </c>
      <c r="J24" s="6">
        <f t="shared" si="2"/>
        <v>0.46689655129351948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21608223.300000001</v>
      </c>
      <c r="F26" s="6">
        <f t="shared" si="5"/>
        <v>0.86213142796064257</v>
      </c>
      <c r="G26" s="4">
        <f>'Execução - LOA 2020'!G48</f>
        <v>20176799.09</v>
      </c>
      <c r="H26" s="6">
        <f t="shared" si="4"/>
        <v>0.80502003194018701</v>
      </c>
      <c r="I26" s="4">
        <f>'Execução - LOA 2020'!I48</f>
        <v>19014425.760000002</v>
      </c>
      <c r="J26" s="6">
        <f t="shared" si="2"/>
        <v>0.75864330929606916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17554107.440000001</v>
      </c>
      <c r="F27" s="6">
        <f t="shared" si="5"/>
        <v>0.75665012857025127</v>
      </c>
      <c r="G27" s="4">
        <f>'Execução - LOA 2020'!G50</f>
        <v>15236088.300000001</v>
      </c>
      <c r="H27" s="6">
        <f t="shared" si="4"/>
        <v>0.65673451131063043</v>
      </c>
      <c r="I27" s="4">
        <f>'Execução - LOA 2020'!I50</f>
        <v>14804097.880000001</v>
      </c>
      <c r="J27" s="6">
        <f t="shared" si="2"/>
        <v>0.63811404838186314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249017294.59999999</v>
      </c>
      <c r="F28" s="6">
        <f t="shared" si="5"/>
        <v>0.79099511932730315</v>
      </c>
      <c r="G28" s="4">
        <f>'Execução - LOA 2020'!G52</f>
        <v>199043590.38999999</v>
      </c>
      <c r="H28" s="6">
        <f t="shared" si="4"/>
        <v>0.63225531698420789</v>
      </c>
      <c r="I28" s="4">
        <f>'Execução - LOA 2020'!I52</f>
        <v>193152750.53999999</v>
      </c>
      <c r="J28" s="6">
        <f t="shared" si="2"/>
        <v>0.61354326094981237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9984095.1999999993</v>
      </c>
      <c r="F29" s="6">
        <f t="shared" si="5"/>
        <v>0.41985024979253688</v>
      </c>
      <c r="G29" s="4">
        <f>'Execução - LOA 2020'!G54</f>
        <v>9869356.7799999993</v>
      </c>
      <c r="H29" s="6">
        <f t="shared" si="4"/>
        <v>0.41502528034535041</v>
      </c>
      <c r="I29" s="4">
        <f>'Execução - LOA 2020'!I54</f>
        <v>9840918.6799999997</v>
      </c>
      <c r="J29" s="6">
        <f t="shared" si="2"/>
        <v>0.41382940398906076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313355.61</v>
      </c>
      <c r="F30" s="6">
        <f t="shared" si="5"/>
        <v>0.43166983737765441</v>
      </c>
      <c r="G30" s="4">
        <f>'Execução - LOA 2020'!G56</f>
        <v>100513.34</v>
      </c>
      <c r="H30" s="6">
        <f t="shared" si="4"/>
        <v>0.13846433811121137</v>
      </c>
      <c r="I30" s="4">
        <f>'Execução - LOA 2020'!I56</f>
        <v>81534.94</v>
      </c>
      <c r="J30" s="6">
        <f t="shared" si="2"/>
        <v>0.11232023032999731</v>
      </c>
    </row>
    <row r="31" spans="1:10" x14ac:dyDescent="0.2">
      <c r="A31" s="64"/>
      <c r="B31" s="8"/>
      <c r="C31" s="3" t="s">
        <v>6</v>
      </c>
      <c r="D31" s="17">
        <f>SUM(D26:D30)</f>
        <v>387584750</v>
      </c>
      <c r="E31" s="17">
        <f>SUM(E26:E30)</f>
        <v>298477076.14999998</v>
      </c>
      <c r="F31" s="6">
        <f t="shared" si="5"/>
        <v>0.7700949950946212</v>
      </c>
      <c r="G31" s="17">
        <f>SUM(G26:G30)</f>
        <v>244426347.89999998</v>
      </c>
      <c r="H31" s="6">
        <f t="shared" si="4"/>
        <v>0.63063974498480646</v>
      </c>
      <c r="I31" s="17">
        <f>SUM(I26:I30)</f>
        <v>236893727.80000001</v>
      </c>
      <c r="J31" s="6">
        <f t="shared" si="2"/>
        <v>0.61120497594397094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5183439.29</v>
      </c>
      <c r="F33" s="6">
        <f>E33/D33</f>
        <v>0.52113774846954519</v>
      </c>
      <c r="G33" s="4">
        <f>G8</f>
        <v>5067501.1500000004</v>
      </c>
      <c r="H33" s="6">
        <f>G33/D33</f>
        <v>0.5094814450267886</v>
      </c>
      <c r="I33" s="4">
        <f>I8</f>
        <v>5045294.25</v>
      </c>
      <c r="J33" s="6">
        <f t="shared" si="2"/>
        <v>0.50724878574035404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4267020.24</v>
      </c>
      <c r="F34" s="6">
        <f t="shared" si="5"/>
        <v>0.20080788861130547</v>
      </c>
      <c r="G34" s="4">
        <f>G15</f>
        <v>2527430.4500000002</v>
      </c>
      <c r="H34" s="6">
        <f t="shared" si="4"/>
        <v>0.1189420119264355</v>
      </c>
      <c r="I34" s="4">
        <f>I15</f>
        <v>2142695.1300000004</v>
      </c>
      <c r="J34" s="6">
        <f t="shared" si="2"/>
        <v>0.10083619500080616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5532182.6500000004</v>
      </c>
      <c r="F35" s="6">
        <f t="shared" si="5"/>
        <v>0.49505074326300869</v>
      </c>
      <c r="G35" s="4">
        <f>G19</f>
        <v>2861011.21</v>
      </c>
      <c r="H35" s="6">
        <f t="shared" si="4"/>
        <v>0.25601933551385903</v>
      </c>
      <c r="I35" s="4">
        <f>I19</f>
        <v>2155604.7400000002</v>
      </c>
      <c r="J35" s="6">
        <f t="shared" si="2"/>
        <v>0.19289560671288838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6113263.3800000008</v>
      </c>
      <c r="F36" s="6">
        <f t="shared" si="5"/>
        <v>0.58724641615485351</v>
      </c>
      <c r="G36" s="4">
        <f>G24</f>
        <v>4976146.01</v>
      </c>
      <c r="H36" s="6">
        <f t="shared" si="4"/>
        <v>0.47801374306823557</v>
      </c>
      <c r="I36" s="4">
        <f>I24</f>
        <v>4860415.51</v>
      </c>
      <c r="J36" s="6">
        <f t="shared" si="2"/>
        <v>0.46689655129351948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298477076.14999998</v>
      </c>
      <c r="F37" s="6">
        <f t="shared" si="5"/>
        <v>0.7700949950946212</v>
      </c>
      <c r="G37" s="4">
        <f>G31</f>
        <v>244426347.89999998</v>
      </c>
      <c r="H37" s="6">
        <f t="shared" si="4"/>
        <v>0.63063974498480646</v>
      </c>
      <c r="I37" s="4">
        <f>I31</f>
        <v>236893727.80000001</v>
      </c>
      <c r="J37" s="6">
        <f t="shared" si="2"/>
        <v>0.61120497594397094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2020-08-26T12:44:24Z</dcterms:modified>
</cp:coreProperties>
</file>