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<sst xmlns="http://schemas.openxmlformats.org/spreadsheetml/2006/main" count="207" uniqueCount="45">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</sst>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0.10201925123801289</c:v>
                </c:pt>
                <c:pt idx="1">
                  <c:v>2.3213013516322007E-2</c:v>
                </c:pt>
                <c:pt idx="2">
                  <c:v>2.2106803663232231E-2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0.32686639939165946</c:v>
                </c:pt>
                <c:pt idx="1">
                  <c:v>0.24375310171735451</c:v>
                </c:pt>
                <c:pt idx="2">
                  <c:v>0.18121659481674318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0.289630298423524</c:v>
                </c:pt>
                <c:pt idx="1">
                  <c:v>0.19250729781555237</c:v>
                </c:pt>
                <c:pt idx="2">
                  <c:v>0.16911203494327753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0.21753651291870255</c:v>
                </c:pt>
                <c:pt idx="1">
                  <c:v>0.16672704916331102</c:v>
                </c:pt>
                <c:pt idx="2">
                  <c:v>0.15441593126633743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0.42658610003881292</c:v>
                </c:pt>
                <c:pt idx="1">
                  <c:v>0.21960142190898058</c:v>
                </c:pt>
                <c:pt idx="2">
                  <c:v>0.19246640832445155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0.38813721775206161</c:v>
                </c:pt>
                <c:pt idx="1">
                  <c:v>0.18510161364316133</c:v>
                </c:pt>
                <c:pt idx="2">
                  <c:v>0.16835954363133523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0.58088351989967402</c:v>
                </c:pt>
                <c:pt idx="1">
                  <c:v>0.32425356403925282</c:v>
                </c:pt>
                <c:pt idx="2">
                  <c:v>0.21742559744832937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0.74771969388106274</c:v>
                </c:pt>
                <c:pt idx="1">
                  <c:v>0.71228460269546312</c:v>
                </c:pt>
                <c:pt idx="2">
                  <c:v>0.70698790561213121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0.57715542355461169</c:v>
                </c:pt>
                <c:pt idx="1">
                  <c:v>0.35959213833224057</c:v>
                </c:pt>
                <c:pt idx="2">
                  <c:v>0.33755358865969043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0.8618486036571662</c:v>
                </c:pt>
                <c:pt idx="1">
                  <c:v>0.80274668691478923</c:v>
                </c:pt>
                <c:pt idx="2">
                  <c:v>0.75811921157922157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0.75665012857025127</c:v>
                </c:pt>
                <c:pt idx="1">
                  <c:v>0.65673451131063043</c:v>
                </c:pt>
                <c:pt idx="2">
                  <c:v>0.63787402442989949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0.78751688839938827</c:v>
                </c:pt>
                <c:pt idx="1">
                  <c:v>0.62967865113632848</c:v>
                </c:pt>
                <c:pt idx="2">
                  <c:v>0.61341563944766198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0.41983047278034685</c:v>
                </c:pt>
                <c:pt idx="1">
                  <c:v>0.41462647687351128</c:v>
                </c:pt>
                <c:pt idx="2">
                  <c:v>0.41368967391016387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0.43166983737765441</c:v>
                </c:pt>
                <c:pt idx="1">
                  <c:v>0.13753447717707995</c:v>
                </c:pt>
                <c:pt idx="2">
                  <c:v>0.10930063437179284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0.75051021200260926</c:v>
                </c:pt>
                <c:pt idx="1">
                  <c:v>0.75051021200260926</c:v>
                </c:pt>
                <c:pt idx="2">
                  <c:v>0.75051021200260926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8.539973847543586E-2</c:v>
                </c:pt>
                <c:pt idx="1">
                  <c:v>5.0565373271226649E-2</c:v>
                </c:pt>
                <c:pt idx="2">
                  <c:v>5.0565373271226649E-2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0.51890508918311062</c:v>
                </c:pt>
                <c:pt idx="1">
                  <c:v>0.50724878574035404</c:v>
                </c:pt>
                <c:pt idx="2">
                  <c:v>0.50724878574035404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0.20057453608044626</c:v>
                </c:pt>
                <c:pt idx="1">
                  <c:v>0.11838253566029058</c:v>
                </c:pt>
                <c:pt idx="2">
                  <c:v>0.10081429871507092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0.48452229583209139</c:v>
                </c:pt>
                <c:pt idx="1">
                  <c:v>0.25468619946646887</c:v>
                </c:pt>
                <c:pt idx="2">
                  <c:v>0.19289560671288838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0.58720015604154763</c:v>
                </c:pt>
                <c:pt idx="1">
                  <c:v>0.47796748295492975</c:v>
                </c:pt>
                <c:pt idx="2">
                  <c:v>0.46612577386770931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0.76725030388837534</c:v>
                </c:pt>
                <c:pt idx="1">
                  <c:v>0.62837363237330679</c:v>
                </c:pt>
                <c:pt idx="2">
                  <c:v>0.61103882828207245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480969.98</v>
      </c>
      <c r="F5" s="33">
        <f>E5/D5</f>
        <v>0.26253819868995631</v>
      </c>
      <c r="G5" s="43">
        <v>480969.98</v>
      </c>
      <c r="H5" s="33">
        <f>G5/D5</f>
        <v>0.26253819868995631</v>
      </c>
      <c r="I5" s="29">
        <v>480969.98</v>
      </c>
      <c r="J5" s="38">
        <f>I5/D5</f>
        <v>0.26253819868995631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4121158.64</v>
      </c>
      <c r="F6" s="34">
        <f t="shared" ref="F6:F57" si="0">E6/D6</f>
        <v>0.9584089860465117</v>
      </c>
      <c r="G6" s="43">
        <v>4121158.64</v>
      </c>
      <c r="H6" s="34">
        <f t="shared" ref="H6:H57" si="1">G6/D6</f>
        <v>0.9584089860465117</v>
      </c>
      <c r="I6" s="27">
        <v>4121158.64</v>
      </c>
      <c r="J6" s="39">
        <f t="shared" ref="J6:J57" si="2">I6/D6</f>
        <v>0.9584089860465117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4602128.62</v>
      </c>
      <c r="F7" s="35">
        <f t="shared" si="0"/>
        <v>0.75051021200260926</v>
      </c>
      <c r="G7" s="44">
        <v>4602128.62</v>
      </c>
      <c r="H7" s="35">
        <f t="shared" si="1"/>
        <v>0.75051021200260926</v>
      </c>
      <c r="I7" s="28">
        <v>4602128.62</v>
      </c>
      <c r="J7" s="40">
        <f t="shared" si="2"/>
        <v>0.75051021200260926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276714.88</v>
      </c>
      <c r="F13" s="34">
        <f t="shared" si="0"/>
        <v>9.3068870960743996E-2</v>
      </c>
      <c r="G13" s="43">
        <v>163843.49</v>
      </c>
      <c r="H13" s="34">
        <f t="shared" si="1"/>
        <v>5.5106283509466308E-2</v>
      </c>
      <c r="I13" s="27">
        <v>163843.49</v>
      </c>
      <c r="J13" s="39">
        <f t="shared" si="2"/>
        <v>5.5106283509466308E-2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276714.88</v>
      </c>
      <c r="F14" s="35">
        <f t="shared" si="0"/>
        <v>8.539973847543586E-2</v>
      </c>
      <c r="G14" s="44">
        <v>163843.49</v>
      </c>
      <c r="H14" s="35">
        <f t="shared" si="1"/>
        <v>5.0565373271226649E-2</v>
      </c>
      <c r="I14" s="28">
        <v>163843.49</v>
      </c>
      <c r="J14" s="40">
        <f t="shared" si="2"/>
        <v>5.0565373271226649E-2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501943.03999999998</v>
      </c>
      <c r="F18" s="34">
        <f t="shared" si="0"/>
        <v>5.6108411068695886E-2</v>
      </c>
      <c r="G18" s="43">
        <v>218024.33</v>
      </c>
      <c r="H18" s="34">
        <f t="shared" si="1"/>
        <v>2.4371288683706034E-2</v>
      </c>
      <c r="I18" s="27">
        <v>207064.88</v>
      </c>
      <c r="J18" s="39">
        <f t="shared" si="2"/>
        <v>2.314621476757639E-2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1010725.84</v>
      </c>
      <c r="F19" s="35">
        <f t="shared" si="0"/>
        <v>0.10201925123801289</v>
      </c>
      <c r="G19" s="44">
        <v>229976.13</v>
      </c>
      <c r="H19" s="35">
        <f t="shared" si="1"/>
        <v>2.3213013516322007E-2</v>
      </c>
      <c r="I19" s="28">
        <v>219016.68</v>
      </c>
      <c r="J19" s="40">
        <f t="shared" si="2"/>
        <v>2.2106803663232231E-2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3318</v>
      </c>
      <c r="J20" s="39">
        <f t="shared" si="2"/>
        <v>7.2712450527921317E-3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983875.16</v>
      </c>
      <c r="F21" s="34">
        <f t="shared" si="0"/>
        <v>0.32557119017656205</v>
      </c>
      <c r="G21" s="43">
        <v>711532.08</v>
      </c>
      <c r="H21" s="34">
        <f t="shared" si="1"/>
        <v>0.23545095511345643</v>
      </c>
      <c r="I21" s="27">
        <v>627010.4</v>
      </c>
      <c r="J21" s="39">
        <f t="shared" si="2"/>
        <v>0.2074821384667159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1136944.3</v>
      </c>
      <c r="F22" s="35">
        <f t="shared" si="0"/>
        <v>0.32686639939165946</v>
      </c>
      <c r="G22" s="44">
        <v>847850.07</v>
      </c>
      <c r="H22" s="35">
        <f t="shared" si="1"/>
        <v>0.24375310171735451</v>
      </c>
      <c r="I22" s="28">
        <v>630328.4</v>
      </c>
      <c r="J22" s="40">
        <f t="shared" si="2"/>
        <v>0.18121659481674318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926229.19</v>
      </c>
      <c r="F24" s="34">
        <f t="shared" si="0"/>
        <v>0.30188228526357641</v>
      </c>
      <c r="G24" s="43">
        <v>616870.21</v>
      </c>
      <c r="H24" s="34">
        <f t="shared" si="1"/>
        <v>0.20105411351354874</v>
      </c>
      <c r="I24" s="27">
        <v>540909.02</v>
      </c>
      <c r="J24" s="39">
        <f t="shared" si="2"/>
        <v>0.1762963776571127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940389.61</v>
      </c>
      <c r="F25" s="35">
        <f t="shared" si="0"/>
        <v>0.289630298423524</v>
      </c>
      <c r="G25" s="44">
        <v>625044.63</v>
      </c>
      <c r="H25" s="35">
        <f t="shared" si="1"/>
        <v>0.19250729781555237</v>
      </c>
      <c r="I25" s="28">
        <v>549083.43999999994</v>
      </c>
      <c r="J25" s="40">
        <f t="shared" si="2"/>
        <v>0.16911203494327753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827791.04</v>
      </c>
      <c r="F27" s="34">
        <f t="shared" si="0"/>
        <v>0.24261992494469331</v>
      </c>
      <c r="G27" s="43">
        <v>634445.93999999994</v>
      </c>
      <c r="H27" s="34">
        <f t="shared" si="1"/>
        <v>0.18595179085807137</v>
      </c>
      <c r="I27" s="27">
        <v>587598.48</v>
      </c>
      <c r="J27" s="39">
        <f t="shared" si="2"/>
        <v>0.17222111888915331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827791.04</v>
      </c>
      <c r="F28" s="35">
        <f t="shared" si="0"/>
        <v>0.21753651291870255</v>
      </c>
      <c r="G28" s="44">
        <v>634445.93999999994</v>
      </c>
      <c r="H28" s="35">
        <f t="shared" si="1"/>
        <v>0.16672704916331102</v>
      </c>
      <c r="I28" s="28">
        <v>587598.48</v>
      </c>
      <c r="J28" s="40">
        <f t="shared" si="2"/>
        <v>0.15441593126633743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346210.88</v>
      </c>
      <c r="F30" s="34">
        <f t="shared" si="0"/>
        <v>0.49995722626324768</v>
      </c>
      <c r="G30" s="43">
        <v>178225.22</v>
      </c>
      <c r="H30" s="34">
        <f t="shared" si="1"/>
        <v>0.25737200009819766</v>
      </c>
      <c r="I30" s="27">
        <v>156202.85</v>
      </c>
      <c r="J30" s="39">
        <f t="shared" si="2"/>
        <v>0.22556987123112404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346210.88</v>
      </c>
      <c r="F31" s="36">
        <f t="shared" si="0"/>
        <v>0.42658610003881292</v>
      </c>
      <c r="G31" s="44">
        <v>178225.22</v>
      </c>
      <c r="H31" s="36">
        <f t="shared" si="1"/>
        <v>0.21960142190898058</v>
      </c>
      <c r="I31" s="30">
        <v>156202.85</v>
      </c>
      <c r="J31" s="41">
        <f t="shared" si="2"/>
        <v>0.19246640832445155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2097943.62</v>
      </c>
      <c r="F33" s="34">
        <f t="shared" si="0"/>
        <v>0.39101746858776093</v>
      </c>
      <c r="G33" s="43">
        <v>1024135.51</v>
      </c>
      <c r="H33" s="34">
        <f t="shared" si="1"/>
        <v>0.19087971230181844</v>
      </c>
      <c r="I33" s="27">
        <v>930600.93</v>
      </c>
      <c r="J33" s="39">
        <f t="shared" si="2"/>
        <v>0.17344661526891561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2168444.62</v>
      </c>
      <c r="F34" s="35">
        <f t="shared" si="0"/>
        <v>0.38813721775206161</v>
      </c>
      <c r="G34" s="44">
        <v>1034125.51</v>
      </c>
      <c r="H34" s="35">
        <f t="shared" si="1"/>
        <v>0.18510161364316133</v>
      </c>
      <c r="I34" s="28">
        <v>940590.93</v>
      </c>
      <c r="J34" s="40">
        <f t="shared" si="2"/>
        <v>0.16835954363133523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3169368.68</v>
      </c>
      <c r="F36" s="34">
        <f t="shared" si="0"/>
        <v>0.57633027065823661</v>
      </c>
      <c r="G36" s="43">
        <v>1811987.93</v>
      </c>
      <c r="H36" s="34">
        <f t="shared" si="1"/>
        <v>0.32949890011734384</v>
      </c>
      <c r="I36" s="27">
        <v>1215013.81</v>
      </c>
      <c r="J36" s="39">
        <f t="shared" si="2"/>
        <v>0.22094281501222993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3246082.83</v>
      </c>
      <c r="F37" s="36">
        <f t="shared" si="0"/>
        <v>0.58088351989967402</v>
      </c>
      <c r="G37" s="44">
        <v>1811987.93</v>
      </c>
      <c r="H37" s="36">
        <f t="shared" si="1"/>
        <v>0.32425356403925282</v>
      </c>
      <c r="I37" s="30">
        <v>1215013.81</v>
      </c>
      <c r="J37" s="41">
        <f t="shared" si="2"/>
        <v>0.21742559744832937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3466140.47</v>
      </c>
      <c r="F41" s="34">
        <f t="shared" si="0"/>
        <v>0.79092162594665449</v>
      </c>
      <c r="G41" s="43">
        <v>3345154.22</v>
      </c>
      <c r="H41" s="34">
        <f t="shared" si="1"/>
        <v>0.76331436582681622</v>
      </c>
      <c r="I41" s="27">
        <v>3320067.32</v>
      </c>
      <c r="J41" s="39">
        <f t="shared" si="2"/>
        <v>0.75758990892447908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3541446.47</v>
      </c>
      <c r="F42" s="35">
        <f t="shared" si="0"/>
        <v>0.74771969388106274</v>
      </c>
      <c r="G42" s="44">
        <v>3373614.22</v>
      </c>
      <c r="H42" s="35">
        <f t="shared" si="1"/>
        <v>0.71228460269546312</v>
      </c>
      <c r="I42" s="28">
        <v>3348527.32</v>
      </c>
      <c r="J42" s="40">
        <f t="shared" si="2"/>
        <v>0.70698790561213121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2551162.9500000002</v>
      </c>
      <c r="F44" s="34">
        <f t="shared" si="0"/>
        <v>0.62809081696815239</v>
      </c>
      <c r="G44" s="43">
        <v>1601770.22</v>
      </c>
      <c r="H44" s="34">
        <f t="shared" si="1"/>
        <v>0.39435237411042562</v>
      </c>
      <c r="I44" s="27">
        <v>1503584.36</v>
      </c>
      <c r="J44" s="39">
        <f t="shared" si="2"/>
        <v>0.37017922710618567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2571335.34</v>
      </c>
      <c r="F45" s="36">
        <f t="shared" si="0"/>
        <v>0.57715542355461169</v>
      </c>
      <c r="G45" s="44">
        <v>1602050.22</v>
      </c>
      <c r="H45" s="36">
        <f t="shared" si="1"/>
        <v>0.35959213833224057</v>
      </c>
      <c r="I45" s="30">
        <v>1503864.36</v>
      </c>
      <c r="J45" s="41">
        <f t="shared" si="2"/>
        <v>0.33755358865969043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148164</v>
      </c>
      <c r="H46" s="33">
        <f t="shared" si="1"/>
        <v>0.12553728524476823</v>
      </c>
      <c r="I46" s="29">
        <v>148164</v>
      </c>
      <c r="J46" s="38">
        <f t="shared" si="2"/>
        <v>0.12553728524476823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21429010.32</v>
      </c>
      <c r="F47" s="34">
        <f t="shared" si="0"/>
        <v>0.89723133861039706</v>
      </c>
      <c r="G47" s="43">
        <v>19971656.600000001</v>
      </c>
      <c r="H47" s="34">
        <f t="shared" si="1"/>
        <v>0.8362120283623613</v>
      </c>
      <c r="I47" s="27">
        <v>18853125.920000002</v>
      </c>
      <c r="J47" s="39">
        <f t="shared" si="2"/>
        <v>0.78937921787290333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21601134.670000002</v>
      </c>
      <c r="F48" s="35">
        <f t="shared" si="0"/>
        <v>0.8618486036571662</v>
      </c>
      <c r="G48" s="44">
        <v>20119820.600000001</v>
      </c>
      <c r="H48" s="35">
        <f t="shared" si="1"/>
        <v>0.80274668691478923</v>
      </c>
      <c r="I48" s="28">
        <v>19001289.920000002</v>
      </c>
      <c r="J48" s="40">
        <f t="shared" si="2"/>
        <v>0.75811921157922157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17554107.440000001</v>
      </c>
      <c r="F49" s="34">
        <f t="shared" si="0"/>
        <v>0.75665012857025127</v>
      </c>
      <c r="G49" s="43">
        <v>15236088.300000001</v>
      </c>
      <c r="H49" s="34">
        <f t="shared" si="1"/>
        <v>0.65673451131063043</v>
      </c>
      <c r="I49" s="27">
        <v>14798529.380000001</v>
      </c>
      <c r="J49" s="39">
        <f t="shared" si="2"/>
        <v>0.63787402442989949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17554107.440000001</v>
      </c>
      <c r="F50" s="35">
        <f t="shared" si="0"/>
        <v>0.75665012857025127</v>
      </c>
      <c r="G50" s="44">
        <v>15236088.300000001</v>
      </c>
      <c r="H50" s="35">
        <f t="shared" si="1"/>
        <v>0.65673451131063043</v>
      </c>
      <c r="I50" s="28">
        <v>14798529.380000001</v>
      </c>
      <c r="J50" s="40">
        <f t="shared" si="2"/>
        <v>0.63787402442989949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247922294.59999999</v>
      </c>
      <c r="F51" s="34">
        <f t="shared" si="0"/>
        <v>0.78751688839938827</v>
      </c>
      <c r="G51" s="43">
        <v>198232416.78999999</v>
      </c>
      <c r="H51" s="34">
        <f t="shared" si="1"/>
        <v>0.62967865113632848</v>
      </c>
      <c r="I51" s="27">
        <v>193112573.34999999</v>
      </c>
      <c r="J51" s="39">
        <f t="shared" si="2"/>
        <v>0.61341563944766198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247922294.59999999</v>
      </c>
      <c r="F52" s="35">
        <f t="shared" si="0"/>
        <v>0.78751688839938827</v>
      </c>
      <c r="G52" s="44">
        <v>198232416.78999999</v>
      </c>
      <c r="H52" s="35">
        <f t="shared" si="1"/>
        <v>0.62967865113632848</v>
      </c>
      <c r="I52" s="28">
        <v>193112573.34999999</v>
      </c>
      <c r="J52" s="40">
        <f t="shared" si="2"/>
        <v>0.61341563944766198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9983624.9000000004</v>
      </c>
      <c r="F53" s="34">
        <f t="shared" si="0"/>
        <v>0.41983047278034685</v>
      </c>
      <c r="G53" s="43">
        <v>9859873.1799999997</v>
      </c>
      <c r="H53" s="34">
        <f t="shared" si="1"/>
        <v>0.41462647687351128</v>
      </c>
      <c r="I53" s="27">
        <v>9837595.8800000008</v>
      </c>
      <c r="J53" s="39">
        <f t="shared" si="2"/>
        <v>0.41368967391016387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9983624.9000000004</v>
      </c>
      <c r="F54" s="35">
        <f t="shared" si="0"/>
        <v>0.41983047278034685</v>
      </c>
      <c r="G54" s="44">
        <v>9859873.1799999997</v>
      </c>
      <c r="H54" s="35">
        <f t="shared" si="1"/>
        <v>0.41462647687351128</v>
      </c>
      <c r="I54" s="28">
        <v>9837595.8800000008</v>
      </c>
      <c r="J54" s="40">
        <f t="shared" si="2"/>
        <v>0.41368967391016387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313355.61</v>
      </c>
      <c r="F55" s="34">
        <f t="shared" si="0"/>
        <v>0.43166983737765441</v>
      </c>
      <c r="G55" s="43">
        <v>99838.34</v>
      </c>
      <c r="H55" s="34">
        <f t="shared" si="1"/>
        <v>0.13753447717707995</v>
      </c>
      <c r="I55" s="27">
        <v>79342.97</v>
      </c>
      <c r="J55" s="39">
        <f t="shared" si="2"/>
        <v>0.10930063437179284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313355.61</v>
      </c>
      <c r="F56" s="36">
        <f t="shared" si="0"/>
        <v>0.43166983737765441</v>
      </c>
      <c r="G56" s="44">
        <v>99838.34</v>
      </c>
      <c r="H56" s="36">
        <f t="shared" si="1"/>
        <v>0.13753447717707995</v>
      </c>
      <c r="I56" s="30">
        <v>79342.97</v>
      </c>
      <c r="J56" s="41">
        <f t="shared" si="2"/>
        <v>0.10930063437179284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318325120.53999996</v>
      </c>
      <c r="F57" s="37">
        <f t="shared" si="0"/>
        <v>0.72286581834017005</v>
      </c>
      <c r="G57" s="31">
        <v>258930651.33000001</v>
      </c>
      <c r="H57" s="37">
        <f t="shared" si="1"/>
        <v>0.58799040694463223</v>
      </c>
      <c r="I57" s="31">
        <v>251024852.01999998</v>
      </c>
      <c r="J57" s="42">
        <f t="shared" si="2"/>
        <v>0.57003759166520407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4602128.62</v>
      </c>
      <c r="F3" s="6">
        <f t="shared" ref="F3:F8" si="0">E3/D3</f>
        <v>0.75051021200260926</v>
      </c>
      <c r="G3" s="4">
        <f>'Execução - LOA 2020'!G7</f>
        <v>4602128.62</v>
      </c>
      <c r="H3" s="6">
        <f>G3/D3</f>
        <v>0.75051021200260926</v>
      </c>
      <c r="I3" s="4">
        <f>'Execução - LOA 2020'!I7</f>
        <v>4602128.62</v>
      </c>
      <c r="J3" s="6">
        <f>I3/D3</f>
        <v>0.75051021200260926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276714.88</v>
      </c>
      <c r="F6" s="6">
        <f t="shared" si="0"/>
        <v>8.539973847543586E-2</v>
      </c>
      <c r="G6" s="4">
        <f>'Execução - LOA 2020'!G14</f>
        <v>163843.49</v>
      </c>
      <c r="H6" s="6">
        <f t="shared" si="1"/>
        <v>5.0565373271226649E-2</v>
      </c>
      <c r="I6" s="4">
        <f>'Execução - LOA 2020'!I14</f>
        <v>163843.49</v>
      </c>
      <c r="J6" s="6">
        <f t="shared" si="2"/>
        <v>5.0565373271226649E-2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5161232.3899999997</v>
      </c>
      <c r="F8" s="6">
        <f t="shared" si="0"/>
        <v>0.51890508918311062</v>
      </c>
      <c r="G8" s="17">
        <f>SUM(G3:G7)</f>
        <v>5045294.25</v>
      </c>
      <c r="H8" s="6">
        <f t="shared" si="1"/>
        <v>0.50724878574035404</v>
      </c>
      <c r="I8" s="17">
        <f>SUM(I3:I7)</f>
        <v>5045294.25</v>
      </c>
      <c r="J8" s="6">
        <f t="shared" si="2"/>
        <v>0.50724878574035404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1010725.84</v>
      </c>
      <c r="F10" s="6">
        <f t="shared" ref="F10:F15" si="3">E10/D10</f>
        <v>0.10201925123801289</v>
      </c>
      <c r="G10" s="4">
        <f>'Execução - LOA 2020'!G19</f>
        <v>229976.13</v>
      </c>
      <c r="H10" s="6">
        <f>G10/D10</f>
        <v>2.3213013516322007E-2</v>
      </c>
      <c r="I10" s="4">
        <f>'Execução - LOA 2020'!I19</f>
        <v>219016.68</v>
      </c>
      <c r="J10" s="6">
        <f t="shared" si="2"/>
        <v>2.2106803663232231E-2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1136944.3</v>
      </c>
      <c r="F11" s="6">
        <f t="shared" si="3"/>
        <v>0.32686639939165946</v>
      </c>
      <c r="G11" s="4">
        <f>'Execução - LOA 2020'!G22</f>
        <v>847850.07</v>
      </c>
      <c r="H11" s="6">
        <f t="shared" ref="H11:H37" si="4">G11/D11</f>
        <v>0.24375310171735451</v>
      </c>
      <c r="I11" s="4">
        <f>'Execução - LOA 2020'!I22</f>
        <v>630328.4</v>
      </c>
      <c r="J11" s="6">
        <f t="shared" si="2"/>
        <v>0.18121659481674318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940389.61</v>
      </c>
      <c r="F12" s="6">
        <f t="shared" si="3"/>
        <v>0.289630298423524</v>
      </c>
      <c r="G12" s="4">
        <f>'Execução - LOA 2020'!G25</f>
        <v>625044.63</v>
      </c>
      <c r="H12" s="6">
        <f t="shared" si="4"/>
        <v>0.19250729781555237</v>
      </c>
      <c r="I12" s="4">
        <f>'Execução - LOA 2020'!I25</f>
        <v>549083.43999999994</v>
      </c>
      <c r="J12" s="6">
        <f t="shared" si="2"/>
        <v>0.16911203494327753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827791.04</v>
      </c>
      <c r="F13" s="6">
        <f t="shared" si="3"/>
        <v>0.21753651291870255</v>
      </c>
      <c r="G13" s="4">
        <f>'Execução - LOA 2020'!G28</f>
        <v>634445.93999999994</v>
      </c>
      <c r="H13" s="6">
        <f t="shared" si="4"/>
        <v>0.16672704916331102</v>
      </c>
      <c r="I13" s="4">
        <f>'Execução - LOA 2020'!I28</f>
        <v>587598.48</v>
      </c>
      <c r="J13" s="6">
        <f t="shared" si="2"/>
        <v>0.15441593126633743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346210.88</v>
      </c>
      <c r="F14" s="6">
        <f t="shared" si="3"/>
        <v>0.42658610003881292</v>
      </c>
      <c r="G14" s="4">
        <f>'Execução - LOA 2020'!G31</f>
        <v>178225.22</v>
      </c>
      <c r="H14" s="6">
        <f t="shared" si="4"/>
        <v>0.21960142190898058</v>
      </c>
      <c r="I14" s="4">
        <f>'Execução - LOA 2020'!I31</f>
        <v>156202.85</v>
      </c>
      <c r="J14" s="6">
        <f t="shared" si="2"/>
        <v>0.19246640832445155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4262061.67</v>
      </c>
      <c r="F15" s="6">
        <f t="shared" si="3"/>
        <v>0.20057453608044626</v>
      </c>
      <c r="G15" s="4">
        <f>SUM(G10:G14)</f>
        <v>2515541.9900000002</v>
      </c>
      <c r="H15" s="6">
        <f t="shared" si="4"/>
        <v>0.11838253566029058</v>
      </c>
      <c r="I15" s="4">
        <f>SUM(I10:I14)</f>
        <v>2142229.85</v>
      </c>
      <c r="J15" s="6">
        <f t="shared" si="2"/>
        <v>0.10081429871507092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2168444.62</v>
      </c>
      <c r="F17" s="6">
        <f t="shared" ref="F17:F37" si="5">E17/D17</f>
        <v>0.38813721775206161</v>
      </c>
      <c r="G17" s="4">
        <f>'Execução - LOA 2020'!G34</f>
        <v>1034125.51</v>
      </c>
      <c r="H17" s="6">
        <f t="shared" si="4"/>
        <v>0.18510161364316133</v>
      </c>
      <c r="I17" s="4">
        <f>'Execução - LOA 2020'!I34</f>
        <v>940590.93</v>
      </c>
      <c r="J17" s="6">
        <f t="shared" si="2"/>
        <v>0.16835954363133523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3246082.83</v>
      </c>
      <c r="F18" s="6">
        <f t="shared" si="5"/>
        <v>0.58088351989967402</v>
      </c>
      <c r="G18" s="4">
        <f>'Execução - LOA 2020'!G37</f>
        <v>1811987.93</v>
      </c>
      <c r="H18" s="6">
        <f t="shared" si="4"/>
        <v>0.32425356403925282</v>
      </c>
      <c r="I18" s="4">
        <f>'Execução - LOA 2020'!I37</f>
        <v>1215013.81</v>
      </c>
      <c r="J18" s="6">
        <f t="shared" si="2"/>
        <v>0.21742559744832937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5414527.4500000002</v>
      </c>
      <c r="F19" s="6">
        <f>E19/D19</f>
        <v>0.48452229583209139</v>
      </c>
      <c r="G19" s="4">
        <f>SUM(G17:G18)</f>
        <v>2846113.44</v>
      </c>
      <c r="H19" s="6">
        <f t="shared" si="4"/>
        <v>0.25468619946646887</v>
      </c>
      <c r="I19" s="4">
        <f>SUM(I17:I18)</f>
        <v>2155604.7400000002</v>
      </c>
      <c r="J19" s="6">
        <f t="shared" si="2"/>
        <v>0.19289560671288838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3541446.47</v>
      </c>
      <c r="F22" s="6">
        <f t="shared" si="5"/>
        <v>0.74771969388106274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3348527.32</v>
      </c>
      <c r="J22" s="6">
        <f t="shared" si="2"/>
        <v>0.70698790561213121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2571335.34</v>
      </c>
      <c r="F23" s="6">
        <f t="shared" si="5"/>
        <v>0.57715542355461169</v>
      </c>
      <c r="G23" s="4">
        <f>'Execução - LOA 2020'!G45</f>
        <v>1602050.22</v>
      </c>
      <c r="H23" s="6">
        <f t="shared" si="4"/>
        <v>0.35959213833224057</v>
      </c>
      <c r="I23" s="4">
        <f>'Execução - LOA 2020'!I45</f>
        <v>1503864.36</v>
      </c>
      <c r="J23" s="6">
        <f t="shared" si="2"/>
        <v>0.33755358865969043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6112781.8100000005</v>
      </c>
      <c r="F24" s="6">
        <f t="shared" si="5"/>
        <v>0.58720015604154763</v>
      </c>
      <c r="G24" s="4">
        <f>SUM(G21:G23)</f>
        <v>4975664.4400000004</v>
      </c>
      <c r="H24" s="6">
        <f t="shared" si="4"/>
        <v>0.47796748295492975</v>
      </c>
      <c r="I24" s="4">
        <f>SUM(I21:I23)</f>
        <v>4852391.68</v>
      </c>
      <c r="J24" s="6">
        <f t="shared" si="2"/>
        <v>0.46612577386770931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21601134.670000002</v>
      </c>
      <c r="F26" s="6">
        <f t="shared" si="5"/>
        <v>0.8618486036571662</v>
      </c>
      <c r="G26" s="4">
        <f>'Execução - LOA 2020'!G48</f>
        <v>20119820.600000001</v>
      </c>
      <c r="H26" s="6">
        <f t="shared" si="4"/>
        <v>0.80274668691478923</v>
      </c>
      <c r="I26" s="4">
        <f>'Execução - LOA 2020'!I48</f>
        <v>19001289.920000002</v>
      </c>
      <c r="J26" s="6">
        <f t="shared" si="2"/>
        <v>0.75811921157922157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17554107.440000001</v>
      </c>
      <c r="F27" s="6">
        <f t="shared" si="5"/>
        <v>0.75665012857025127</v>
      </c>
      <c r="G27" s="4">
        <f>'Execução - LOA 2020'!G50</f>
        <v>15236088.300000001</v>
      </c>
      <c r="H27" s="6">
        <f t="shared" si="4"/>
        <v>0.65673451131063043</v>
      </c>
      <c r="I27" s="4">
        <f>'Execução - LOA 2020'!I50</f>
        <v>14798529.380000001</v>
      </c>
      <c r="J27" s="6">
        <f t="shared" si="2"/>
        <v>0.63787402442989949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247922294.59999999</v>
      </c>
      <c r="F28" s="6">
        <f t="shared" si="5"/>
        <v>0.78751688839938827</v>
      </c>
      <c r="G28" s="4">
        <f>'Execução - LOA 2020'!G52</f>
        <v>198232416.78999999</v>
      </c>
      <c r="H28" s="6">
        <f t="shared" si="4"/>
        <v>0.62967865113632848</v>
      </c>
      <c r="I28" s="4">
        <f>'Execução - LOA 2020'!I52</f>
        <v>193112573.34999999</v>
      </c>
      <c r="J28" s="6">
        <f t="shared" si="2"/>
        <v>0.61341563944766198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9983624.9000000004</v>
      </c>
      <c r="F29" s="6">
        <f t="shared" si="5"/>
        <v>0.41983047278034685</v>
      </c>
      <c r="G29" s="4">
        <f>'Execução - LOA 2020'!G54</f>
        <v>9859873.1799999997</v>
      </c>
      <c r="H29" s="6">
        <f t="shared" si="4"/>
        <v>0.41462647687351128</v>
      </c>
      <c r="I29" s="4">
        <f>'Execução - LOA 2020'!I54</f>
        <v>9837595.8800000008</v>
      </c>
      <c r="J29" s="6">
        <f t="shared" si="2"/>
        <v>0.41368967391016387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313355.61</v>
      </c>
      <c r="F30" s="6">
        <f t="shared" si="5"/>
        <v>0.43166983737765441</v>
      </c>
      <c r="G30" s="4">
        <f>'Execução - LOA 2020'!G56</f>
        <v>99838.34</v>
      </c>
      <c r="H30" s="6">
        <f t="shared" si="4"/>
        <v>0.13753447717707995</v>
      </c>
      <c r="I30" s="4">
        <f>'Execução - LOA 2020'!I56</f>
        <v>79342.97</v>
      </c>
      <c r="J30" s="6">
        <f t="shared" si="2"/>
        <v>0.10930063437179284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297374517.21999997</v>
      </c>
      <c r="F31" s="6">
        <f t="shared" si="5"/>
        <v>0.76725030388837534</v>
      </c>
      <c r="G31" s="17">
        <f>SUM(G26:G30)</f>
        <v>243548037.21000001</v>
      </c>
      <c r="H31" s="6">
        <f t="shared" si="4"/>
        <v>0.62837363237330679</v>
      </c>
      <c r="I31" s="17">
        <f>SUM(I26:I30)</f>
        <v>236829331.5</v>
      </c>
      <c r="J31" s="6">
        <f t="shared" si="2"/>
        <v>0.61103882828207245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5161232.3899999997</v>
      </c>
      <c r="F33" s="6">
        <f>E33/D33</f>
        <v>0.51890508918311062</v>
      </c>
      <c r="G33" s="4">
        <f>G8</f>
        <v>5045294.25</v>
      </c>
      <c r="H33" s="6">
        <f>G33/D33</f>
        <v>0.50724878574035404</v>
      </c>
      <c r="I33" s="4">
        <f>I8</f>
        <v>5045294.25</v>
      </c>
      <c r="J33" s="6">
        <f t="shared" si="2"/>
        <v>0.50724878574035404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4262061.67</v>
      </c>
      <c r="F34" s="6">
        <f t="shared" si="5"/>
        <v>0.20057453608044626</v>
      </c>
      <c r="G34" s="4">
        <f>G15</f>
        <v>2515541.9900000002</v>
      </c>
      <c r="H34" s="6">
        <f t="shared" si="4"/>
        <v>0.11838253566029058</v>
      </c>
      <c r="I34" s="4">
        <f>I15</f>
        <v>2142229.85</v>
      </c>
      <c r="J34" s="6">
        <f t="shared" si="2"/>
        <v>0.10081429871507092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5414527.4500000002</v>
      </c>
      <c r="F35" s="6">
        <f t="shared" si="5"/>
        <v>0.48452229583209139</v>
      </c>
      <c r="G35" s="4">
        <f>G19</f>
        <v>2846113.44</v>
      </c>
      <c r="H35" s="6">
        <f t="shared" si="4"/>
        <v>0.25468619946646887</v>
      </c>
      <c r="I35" s="4">
        <f>I19</f>
        <v>2155604.7400000002</v>
      </c>
      <c r="J35" s="6">
        <f t="shared" si="2"/>
        <v>0.19289560671288838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6112781.8100000005</v>
      </c>
      <c r="F36" s="6">
        <f t="shared" si="5"/>
        <v>0.58720015604154763</v>
      </c>
      <c r="G36" s="4">
        <f>G24</f>
        <v>4975664.4400000004</v>
      </c>
      <c r="H36" s="6">
        <f t="shared" si="4"/>
        <v>0.47796748295492975</v>
      </c>
      <c r="I36" s="4">
        <f>I24</f>
        <v>4852391.68</v>
      </c>
      <c r="J36" s="6">
        <f t="shared" si="2"/>
        <v>0.46612577386770931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297374517.21999997</v>
      </c>
      <c r="F37" s="6">
        <f t="shared" si="5"/>
        <v>0.76725030388837534</v>
      </c>
      <c r="G37" s="4">
        <f>G31</f>
        <v>243548037.21000001</v>
      </c>
      <c r="H37" s="6">
        <f t="shared" si="4"/>
        <v>0.62837363237330679</v>
      </c>
      <c r="I37" s="4">
        <f>I31</f>
        <v>236829331.5</v>
      </c>
      <c r="J37" s="6">
        <f t="shared" si="2"/>
        <v>0.61103882828207245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2020-08-25T12:02:22Z</dcterms:modified>
</cp:coreProperties>
</file>