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<sst xmlns="http://schemas.openxmlformats.org/spreadsheetml/2006/main" count="207" uniqueCount="45">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</sst>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0.10201925123801289</c:v>
                </c:pt>
                <c:pt idx="1">
                  <c:v>2.2905118465779507E-2</c:v>
                </c:pt>
                <c:pt idx="2">
                  <c:v>2.2106803663232231E-2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0.32686639939165946</c:v>
                </c:pt>
                <c:pt idx="1">
                  <c:v>0.22362841490779298</c:v>
                </c:pt>
                <c:pt idx="2">
                  <c:v>0.18121659481674318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0.2876076993725018</c:v>
                </c:pt>
                <c:pt idx="1">
                  <c:v>0.19100008870102889</c:v>
                </c:pt>
                <c:pt idx="2">
                  <c:v>0.16911203494327753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0.21662179850876292</c:v>
                </c:pt>
                <c:pt idx="1">
                  <c:v>0.16421384717145598</c:v>
                </c:pt>
                <c:pt idx="2">
                  <c:v>0.15253326350085158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0.42658610003881292</c:v>
                </c:pt>
                <c:pt idx="1">
                  <c:v>0.21960142190898058</c:v>
                </c:pt>
                <c:pt idx="2">
                  <c:v>0.19246640832445155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0.38806231439505878</c:v>
                </c:pt>
                <c:pt idx="1">
                  <c:v>0.18510161364316133</c:v>
                </c:pt>
                <c:pt idx="2">
                  <c:v>0.16835954363133523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0.49563561637756248</c:v>
                </c:pt>
                <c:pt idx="1">
                  <c:v>0.23895153021143548</c:v>
                </c:pt>
                <c:pt idx="2">
                  <c:v>0.21740971034944817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0.71228460269546312</c:v>
                </c:pt>
                <c:pt idx="2">
                  <c:v>0.70698790561213121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0.57715542355461169</c:v>
                </c:pt>
                <c:pt idx="1">
                  <c:v>0.35950675471085725</c:v>
                </c:pt>
                <c:pt idx="2">
                  <c:v>0.33731768385928584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0.8608752753930452</c:v>
                </c:pt>
                <c:pt idx="1">
                  <c:v>0.79610943833045078</c:v>
                </c:pt>
                <c:pt idx="2">
                  <c:v>0.75712630282420534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0.75428474888197161</c:v>
                </c:pt>
                <c:pt idx="1">
                  <c:v>0.65396216462164625</c:v>
                </c:pt>
                <c:pt idx="2">
                  <c:v>0.63124574133672373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0.78750100606638418</c:v>
                </c:pt>
                <c:pt idx="1">
                  <c:v>0.62244324732594725</c:v>
                </c:pt>
                <c:pt idx="2">
                  <c:v>0.61265877884362707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0.41983047278034685</c:v>
                </c:pt>
                <c:pt idx="1">
                  <c:v>0.41462647687351128</c:v>
                </c:pt>
                <c:pt idx="2">
                  <c:v>0.41368967391016387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0.43141498660311467</c:v>
                </c:pt>
                <c:pt idx="1">
                  <c:v>0.13753447717707995</c:v>
                </c:pt>
                <c:pt idx="2">
                  <c:v>0.10852919418940234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0.75051021200260926</c:v>
                </c:pt>
                <c:pt idx="1">
                  <c:v>0.75051021200260926</c:v>
                </c:pt>
                <c:pt idx="2">
                  <c:v>0.75051021200260926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8.539973847543586E-2</c:v>
                </c:pt>
                <c:pt idx="1">
                  <c:v>5.0565373271226649E-2</c:v>
                </c:pt>
                <c:pt idx="2">
                  <c:v>5.0565373271226649E-2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0.51890508918311062</c:v>
                </c:pt>
                <c:pt idx="1">
                  <c:v>0.50724878574035404</c:v>
                </c:pt>
                <c:pt idx="2">
                  <c:v>0.50724878574035404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0.20010167927682776</c:v>
                </c:pt>
                <c:pt idx="1">
                  <c:v>0.11426439059118561</c:v>
                </c:pt>
                <c:pt idx="2">
                  <c:v>0.10047715248140808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0.44185562194691874</c:v>
                </c:pt>
                <c:pt idx="1">
                  <c:v>0.21202990412243206</c:v>
                </c:pt>
                <c:pt idx="2">
                  <c:v>0.19288766218036524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0.58721123091843574</c:v>
                </c:pt>
                <c:pt idx="1">
                  <c:v>0.47793094133667779</c:v>
                </c:pt>
                <c:pt idx="2">
                  <c:v>0.46602481371843818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0.7670323993139565</c:v>
                </c:pt>
                <c:pt idx="1">
                  <c:v>0.62190153270994286</c:v>
                </c:pt>
                <c:pt idx="2">
                  <c:v>0.60996166554540654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480969.98</v>
      </c>
      <c r="F5" s="33">
        <f>E5/D5</f>
        <v>0.26253819868995631</v>
      </c>
      <c r="G5" s="43">
        <v>480969.98</v>
      </c>
      <c r="H5" s="33">
        <f>G5/D5</f>
        <v>0.26253819868995631</v>
      </c>
      <c r="I5" s="29">
        <v>480969.98</v>
      </c>
      <c r="J5" s="38">
        <f>I5/D5</f>
        <v>0.26253819868995631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4121158.64</v>
      </c>
      <c r="F6" s="34">
        <f t="shared" ref="F6:F57" si="0">E6/D6</f>
        <v>0.9584089860465117</v>
      </c>
      <c r="G6" s="43">
        <v>4121158.64</v>
      </c>
      <c r="H6" s="34">
        <f t="shared" ref="H6:H57" si="1">G6/D6</f>
        <v>0.9584089860465117</v>
      </c>
      <c r="I6" s="27">
        <v>4121158.64</v>
      </c>
      <c r="J6" s="39">
        <f t="shared" ref="J6:J57" si="2">I6/D6</f>
        <v>0.9584089860465117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4602128.62</v>
      </c>
      <c r="F7" s="35">
        <f t="shared" si="0"/>
        <v>0.75051021200260926</v>
      </c>
      <c r="G7" s="44">
        <v>4602128.62</v>
      </c>
      <c r="H7" s="35">
        <f t="shared" si="1"/>
        <v>0.75051021200260926</v>
      </c>
      <c r="I7" s="28">
        <v>4602128.62</v>
      </c>
      <c r="J7" s="40">
        <f t="shared" si="2"/>
        <v>0.75051021200260926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276714.88</v>
      </c>
      <c r="F13" s="34">
        <f t="shared" si="0"/>
        <v>9.3068870960743996E-2</v>
      </c>
      <c r="G13" s="43">
        <v>163843.49</v>
      </c>
      <c r="H13" s="34">
        <f t="shared" si="1"/>
        <v>5.5106283509466308E-2</v>
      </c>
      <c r="I13" s="27">
        <v>163843.49</v>
      </c>
      <c r="J13" s="39">
        <f t="shared" si="2"/>
        <v>5.5106283509466308E-2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276714.88</v>
      </c>
      <c r="F14" s="35">
        <f t="shared" si="0"/>
        <v>8.539973847543586E-2</v>
      </c>
      <c r="G14" s="44">
        <v>163843.49</v>
      </c>
      <c r="H14" s="35">
        <f t="shared" si="1"/>
        <v>5.0565373271226649E-2</v>
      </c>
      <c r="I14" s="28">
        <v>163843.49</v>
      </c>
      <c r="J14" s="40">
        <f t="shared" si="2"/>
        <v>5.0565373271226649E-2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501943.03999999998</v>
      </c>
      <c r="F18" s="34">
        <f t="shared" si="0"/>
        <v>5.6108411068695886E-2</v>
      </c>
      <c r="G18" s="43">
        <v>214973.95</v>
      </c>
      <c r="H18" s="34">
        <f t="shared" si="1"/>
        <v>2.4030309804995559E-2</v>
      </c>
      <c r="I18" s="27">
        <v>207064.88</v>
      </c>
      <c r="J18" s="39">
        <f t="shared" si="2"/>
        <v>2.314621476757639E-2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1010725.84</v>
      </c>
      <c r="F19" s="35">
        <f t="shared" si="0"/>
        <v>0.10201925123801289</v>
      </c>
      <c r="G19" s="44">
        <v>226925.75</v>
      </c>
      <c r="H19" s="35">
        <f t="shared" si="1"/>
        <v>2.2905118465779507E-2</v>
      </c>
      <c r="I19" s="28">
        <v>219016.68</v>
      </c>
      <c r="J19" s="40">
        <f t="shared" si="2"/>
        <v>2.2106803663232231E-2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983875.16</v>
      </c>
      <c r="F21" s="34">
        <f t="shared" si="0"/>
        <v>0.32557119017656205</v>
      </c>
      <c r="G21" s="43">
        <v>641532.07999999996</v>
      </c>
      <c r="H21" s="34">
        <f t="shared" si="1"/>
        <v>0.21228746421654288</v>
      </c>
      <c r="I21" s="27">
        <v>627010.4</v>
      </c>
      <c r="J21" s="39">
        <f t="shared" si="2"/>
        <v>0.2074821384667159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1136944.3</v>
      </c>
      <c r="F22" s="35">
        <f t="shared" si="0"/>
        <v>0.32686639939165946</v>
      </c>
      <c r="G22" s="44">
        <v>777850.07</v>
      </c>
      <c r="H22" s="35">
        <f t="shared" si="1"/>
        <v>0.22362841490779298</v>
      </c>
      <c r="I22" s="28">
        <v>630328.4</v>
      </c>
      <c r="J22" s="40">
        <f t="shared" si="2"/>
        <v>0.18121659481674318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919662.09</v>
      </c>
      <c r="F24" s="34">
        <f t="shared" si="0"/>
        <v>0.29974189584704936</v>
      </c>
      <c r="G24" s="43">
        <v>611976.51</v>
      </c>
      <c r="H24" s="34">
        <f t="shared" si="1"/>
        <v>0.19945912886466896</v>
      </c>
      <c r="I24" s="27">
        <v>540909.02</v>
      </c>
      <c r="J24" s="39">
        <f t="shared" si="2"/>
        <v>0.1762963776571127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933822.51</v>
      </c>
      <c r="F25" s="35">
        <f t="shared" si="0"/>
        <v>0.2876076993725018</v>
      </c>
      <c r="G25" s="44">
        <v>620150.93000000005</v>
      </c>
      <c r="H25" s="35">
        <f t="shared" si="1"/>
        <v>0.19100008870102889</v>
      </c>
      <c r="I25" s="28">
        <v>549083.43999999994</v>
      </c>
      <c r="J25" s="40">
        <f t="shared" si="2"/>
        <v>0.16911203494327753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824310.28</v>
      </c>
      <c r="F27" s="34">
        <f t="shared" si="0"/>
        <v>0.24159973785744182</v>
      </c>
      <c r="G27" s="43">
        <v>624882.46</v>
      </c>
      <c r="H27" s="34">
        <f t="shared" si="1"/>
        <v>0.18314879990058278</v>
      </c>
      <c r="I27" s="27">
        <v>580434.37</v>
      </c>
      <c r="J27" s="39">
        <f t="shared" si="2"/>
        <v>0.1701213669632379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824310.28</v>
      </c>
      <c r="F28" s="35">
        <f t="shared" si="0"/>
        <v>0.21662179850876292</v>
      </c>
      <c r="G28" s="44">
        <v>624882.46</v>
      </c>
      <c r="H28" s="35">
        <f t="shared" si="1"/>
        <v>0.16421384717145598</v>
      </c>
      <c r="I28" s="28">
        <v>580434.37</v>
      </c>
      <c r="J28" s="40">
        <f t="shared" si="2"/>
        <v>0.15253326350085158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346210.88</v>
      </c>
      <c r="F30" s="34">
        <f t="shared" si="0"/>
        <v>0.49995722626324768</v>
      </c>
      <c r="G30" s="43">
        <v>178225.22</v>
      </c>
      <c r="H30" s="34">
        <f t="shared" si="1"/>
        <v>0.25737200009819766</v>
      </c>
      <c r="I30" s="27">
        <v>156202.85</v>
      </c>
      <c r="J30" s="39">
        <f t="shared" si="2"/>
        <v>0.22556987123112404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346210.88</v>
      </c>
      <c r="F31" s="36">
        <f t="shared" si="0"/>
        <v>0.42658610003881292</v>
      </c>
      <c r="G31" s="44">
        <v>178225.22</v>
      </c>
      <c r="H31" s="36">
        <f t="shared" si="1"/>
        <v>0.21960142190898058</v>
      </c>
      <c r="I31" s="30">
        <v>156202.85</v>
      </c>
      <c r="J31" s="41">
        <f t="shared" si="2"/>
        <v>0.19246640832445155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2097525.15</v>
      </c>
      <c r="F33" s="34">
        <f t="shared" si="0"/>
        <v>0.3909394736032818</v>
      </c>
      <c r="G33" s="43">
        <v>1024135.51</v>
      </c>
      <c r="H33" s="34">
        <f t="shared" si="1"/>
        <v>0.19087971230181844</v>
      </c>
      <c r="I33" s="27">
        <v>930600.93</v>
      </c>
      <c r="J33" s="39">
        <f t="shared" si="2"/>
        <v>0.17344661526891561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2168026.15</v>
      </c>
      <c r="F34" s="35">
        <f t="shared" si="0"/>
        <v>0.38806231439505878</v>
      </c>
      <c r="G34" s="44">
        <v>1034125.51</v>
      </c>
      <c r="H34" s="35">
        <f t="shared" si="1"/>
        <v>0.18510161364316133</v>
      </c>
      <c r="I34" s="28">
        <v>940590.93</v>
      </c>
      <c r="J34" s="40">
        <f t="shared" si="2"/>
        <v>0.16835954363133523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2692987.88</v>
      </c>
      <c r="F36" s="34">
        <f t="shared" si="0"/>
        <v>0.48970334172664026</v>
      </c>
      <c r="G36" s="43">
        <v>1335304.6399999999</v>
      </c>
      <c r="H36" s="34">
        <f t="shared" si="1"/>
        <v>0.24281696523308838</v>
      </c>
      <c r="I36" s="27">
        <v>1214925.03</v>
      </c>
      <c r="J36" s="39">
        <f t="shared" si="2"/>
        <v>0.22092667091332721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2769702.03</v>
      </c>
      <c r="F37" s="36">
        <f t="shared" si="0"/>
        <v>0.49563561637756248</v>
      </c>
      <c r="G37" s="44">
        <v>1335304.6399999999</v>
      </c>
      <c r="H37" s="36">
        <f t="shared" si="1"/>
        <v>0.23895153021143548</v>
      </c>
      <c r="I37" s="30">
        <v>1214925.03</v>
      </c>
      <c r="J37" s="41">
        <f t="shared" si="2"/>
        <v>0.21740971034944817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3345154.22</v>
      </c>
      <c r="H41" s="34">
        <f t="shared" si="1"/>
        <v>0.76331436582681622</v>
      </c>
      <c r="I41" s="27">
        <v>3320067.32</v>
      </c>
      <c r="J41" s="39">
        <f t="shared" si="2"/>
        <v>0.75758990892447908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3373614.22</v>
      </c>
      <c r="H42" s="35">
        <f t="shared" si="1"/>
        <v>0.71228460269546312</v>
      </c>
      <c r="I42" s="28">
        <v>3348527.32</v>
      </c>
      <c r="J42" s="40">
        <f t="shared" si="2"/>
        <v>0.70698790561213121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2551162.9500000002</v>
      </c>
      <c r="F44" s="34">
        <f t="shared" si="0"/>
        <v>0.62809081696815239</v>
      </c>
      <c r="G44" s="43">
        <v>1601389.82</v>
      </c>
      <c r="H44" s="34">
        <f t="shared" si="1"/>
        <v>0.39425872045071936</v>
      </c>
      <c r="I44" s="27">
        <v>1502533.36</v>
      </c>
      <c r="J44" s="39">
        <f t="shared" si="2"/>
        <v>0.36992047317255961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2571335.34</v>
      </c>
      <c r="F45" s="36">
        <f t="shared" si="0"/>
        <v>0.57715542355461169</v>
      </c>
      <c r="G45" s="44">
        <v>1601669.82</v>
      </c>
      <c r="H45" s="36">
        <f t="shared" si="1"/>
        <v>0.35950675471085725</v>
      </c>
      <c r="I45" s="30">
        <v>1502813.36</v>
      </c>
      <c r="J45" s="41">
        <f t="shared" si="2"/>
        <v>0.33731768385928584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21404615.09</v>
      </c>
      <c r="F47" s="34">
        <f t="shared" si="0"/>
        <v>0.89620991183698329</v>
      </c>
      <c r="G47" s="43">
        <v>19805302.440000001</v>
      </c>
      <c r="H47" s="34">
        <f t="shared" si="1"/>
        <v>0.82924678995744516</v>
      </c>
      <c r="I47" s="27">
        <v>18828239.93</v>
      </c>
      <c r="J47" s="39">
        <f t="shared" si="2"/>
        <v>0.78833724300859953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21576739.440000001</v>
      </c>
      <c r="F48" s="35">
        <f t="shared" si="0"/>
        <v>0.8608752753930452</v>
      </c>
      <c r="G48" s="44">
        <v>19953466.440000001</v>
      </c>
      <c r="H48" s="35">
        <f t="shared" si="1"/>
        <v>0.79610943833045078</v>
      </c>
      <c r="I48" s="28">
        <v>18976403.93</v>
      </c>
      <c r="J48" s="40">
        <f t="shared" si="2"/>
        <v>0.75712630282420534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17499231.18</v>
      </c>
      <c r="F49" s="34">
        <f t="shared" si="0"/>
        <v>0.75428474888197161</v>
      </c>
      <c r="G49" s="43">
        <v>15171770.5</v>
      </c>
      <c r="H49" s="34">
        <f t="shared" si="1"/>
        <v>0.65396216462164625</v>
      </c>
      <c r="I49" s="27">
        <v>14644754.75</v>
      </c>
      <c r="J49" s="39">
        <f t="shared" si="2"/>
        <v>0.63124574133672373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17499231.18</v>
      </c>
      <c r="F50" s="35">
        <f t="shared" si="0"/>
        <v>0.75428474888197161</v>
      </c>
      <c r="G50" s="44">
        <v>15171770.5</v>
      </c>
      <c r="H50" s="35">
        <f t="shared" si="1"/>
        <v>0.65396216462164625</v>
      </c>
      <c r="I50" s="28">
        <v>14644754.75</v>
      </c>
      <c r="J50" s="40">
        <f t="shared" si="2"/>
        <v>0.63124574133672373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247917294.59999999</v>
      </c>
      <c r="F51" s="34">
        <f t="shared" si="0"/>
        <v>0.78750100606638418</v>
      </c>
      <c r="G51" s="43">
        <v>195954601.62</v>
      </c>
      <c r="H51" s="34">
        <f t="shared" si="1"/>
        <v>0.62244324732594725</v>
      </c>
      <c r="I51" s="27">
        <v>192874302.12</v>
      </c>
      <c r="J51" s="39">
        <f t="shared" si="2"/>
        <v>0.61265877884362707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247917294.59999999</v>
      </c>
      <c r="F52" s="35">
        <f t="shared" si="0"/>
        <v>0.78750100606638418</v>
      </c>
      <c r="G52" s="44">
        <v>195954601.62</v>
      </c>
      <c r="H52" s="35">
        <f t="shared" si="1"/>
        <v>0.62244324732594725</v>
      </c>
      <c r="I52" s="28">
        <v>192874302.12</v>
      </c>
      <c r="J52" s="40">
        <f t="shared" si="2"/>
        <v>0.61265877884362707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9983624.9000000004</v>
      </c>
      <c r="F53" s="34">
        <f t="shared" si="0"/>
        <v>0.41983047278034685</v>
      </c>
      <c r="G53" s="43">
        <v>9859873.1799999997</v>
      </c>
      <c r="H53" s="34">
        <f t="shared" si="1"/>
        <v>0.41462647687351128</v>
      </c>
      <c r="I53" s="27">
        <v>9837595.8800000008</v>
      </c>
      <c r="J53" s="39">
        <f t="shared" si="2"/>
        <v>0.41368967391016387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9983624.9000000004</v>
      </c>
      <c r="F54" s="35">
        <f t="shared" si="0"/>
        <v>0.41983047278034685</v>
      </c>
      <c r="G54" s="44">
        <v>9859873.1799999997</v>
      </c>
      <c r="H54" s="35">
        <f t="shared" si="1"/>
        <v>0.41462647687351128</v>
      </c>
      <c r="I54" s="28">
        <v>9837595.8800000008</v>
      </c>
      <c r="J54" s="40">
        <f t="shared" si="2"/>
        <v>0.41368967391016387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313170.61</v>
      </c>
      <c r="F55" s="34">
        <f t="shared" si="0"/>
        <v>0.43141498660311467</v>
      </c>
      <c r="G55" s="43">
        <v>99838.34</v>
      </c>
      <c r="H55" s="34">
        <f t="shared" si="1"/>
        <v>0.13753447717707995</v>
      </c>
      <c r="I55" s="27">
        <v>78782.97</v>
      </c>
      <c r="J55" s="39">
        <f t="shared" si="2"/>
        <v>0.10852919418940234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313170.61</v>
      </c>
      <c r="F56" s="36">
        <f t="shared" si="0"/>
        <v>0.43141498660311467</v>
      </c>
      <c r="G56" s="44">
        <v>99838.34</v>
      </c>
      <c r="H56" s="36">
        <f t="shared" si="1"/>
        <v>0.13753447717707995</v>
      </c>
      <c r="I56" s="30">
        <v>78782.97</v>
      </c>
      <c r="J56" s="41">
        <f t="shared" si="2"/>
        <v>0.10852919418940234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317753932.20999998</v>
      </c>
      <c r="F57" s="37">
        <f t="shared" si="0"/>
        <v>0.72156874031223628</v>
      </c>
      <c r="G57" s="31">
        <v>255857592.95000002</v>
      </c>
      <c r="H57" s="37">
        <f t="shared" si="1"/>
        <v>0.5810119791758861</v>
      </c>
      <c r="I57" s="31">
        <v>250599056.28</v>
      </c>
      <c r="J57" s="42">
        <f t="shared" si="2"/>
        <v>0.56907067712977977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4602128.62</v>
      </c>
      <c r="F3" s="6">
        <f t="shared" ref="F3:F8" si="0">E3/D3</f>
        <v>0.75051021200260926</v>
      </c>
      <c r="G3" s="4">
        <f>'Execução - LOA 2020'!G7</f>
        <v>4602128.62</v>
      </c>
      <c r="H3" s="6">
        <f>G3/D3</f>
        <v>0.75051021200260926</v>
      </c>
      <c r="I3" s="4">
        <f>'Execução - LOA 2020'!I7</f>
        <v>4602128.62</v>
      </c>
      <c r="J3" s="6">
        <f>I3/D3</f>
        <v>0.75051021200260926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276714.88</v>
      </c>
      <c r="F6" s="6">
        <f t="shared" si="0"/>
        <v>8.539973847543586E-2</v>
      </c>
      <c r="G6" s="4">
        <f>'Execução - LOA 2020'!G14</f>
        <v>163843.49</v>
      </c>
      <c r="H6" s="6">
        <f t="shared" si="1"/>
        <v>5.0565373271226649E-2</v>
      </c>
      <c r="I6" s="4">
        <f>'Execução - LOA 2020'!I14</f>
        <v>163843.49</v>
      </c>
      <c r="J6" s="6">
        <f t="shared" si="2"/>
        <v>5.0565373271226649E-2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5161232.3899999997</v>
      </c>
      <c r="F8" s="6">
        <f t="shared" si="0"/>
        <v>0.51890508918311062</v>
      </c>
      <c r="G8" s="17">
        <f>SUM(G3:G7)</f>
        <v>5045294.25</v>
      </c>
      <c r="H8" s="6">
        <f t="shared" si="1"/>
        <v>0.50724878574035404</v>
      </c>
      <c r="I8" s="17">
        <f>SUM(I3:I7)</f>
        <v>5045294.25</v>
      </c>
      <c r="J8" s="6">
        <f t="shared" si="2"/>
        <v>0.50724878574035404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1010725.84</v>
      </c>
      <c r="F10" s="6">
        <f t="shared" ref="F10:F15" si="3">E10/D10</f>
        <v>0.10201925123801289</v>
      </c>
      <c r="G10" s="4">
        <f>'Execução - LOA 2020'!G19</f>
        <v>226925.75</v>
      </c>
      <c r="H10" s="6">
        <f>G10/D10</f>
        <v>2.2905118465779507E-2</v>
      </c>
      <c r="I10" s="4">
        <f>'Execução - LOA 2020'!I19</f>
        <v>219016.68</v>
      </c>
      <c r="J10" s="6">
        <f t="shared" si="2"/>
        <v>2.2106803663232231E-2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1136944.3</v>
      </c>
      <c r="F11" s="6">
        <f t="shared" si="3"/>
        <v>0.32686639939165946</v>
      </c>
      <c r="G11" s="4">
        <f>'Execução - LOA 2020'!G22</f>
        <v>777850.07</v>
      </c>
      <c r="H11" s="6">
        <f t="shared" ref="H11:H37" si="4">G11/D11</f>
        <v>0.22362841490779298</v>
      </c>
      <c r="I11" s="4">
        <f>'Execução - LOA 2020'!I22</f>
        <v>630328.4</v>
      </c>
      <c r="J11" s="6">
        <f t="shared" si="2"/>
        <v>0.18121659481674318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933822.51</v>
      </c>
      <c r="F12" s="6">
        <f t="shared" si="3"/>
        <v>0.2876076993725018</v>
      </c>
      <c r="G12" s="4">
        <f>'Execução - LOA 2020'!G25</f>
        <v>620150.93000000005</v>
      </c>
      <c r="H12" s="6">
        <f t="shared" si="4"/>
        <v>0.19100008870102889</v>
      </c>
      <c r="I12" s="4">
        <f>'Execução - LOA 2020'!I25</f>
        <v>549083.43999999994</v>
      </c>
      <c r="J12" s="6">
        <f t="shared" si="2"/>
        <v>0.16911203494327753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824310.28</v>
      </c>
      <c r="F13" s="6">
        <f t="shared" si="3"/>
        <v>0.21662179850876292</v>
      </c>
      <c r="G13" s="4">
        <f>'Execução - LOA 2020'!G28</f>
        <v>624882.46</v>
      </c>
      <c r="H13" s="6">
        <f t="shared" si="4"/>
        <v>0.16421384717145598</v>
      </c>
      <c r="I13" s="4">
        <f>'Execução - LOA 2020'!I28</f>
        <v>580434.37</v>
      </c>
      <c r="J13" s="6">
        <f t="shared" si="2"/>
        <v>0.15253326350085158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346210.88</v>
      </c>
      <c r="F14" s="6">
        <f t="shared" si="3"/>
        <v>0.42658610003881292</v>
      </c>
      <c r="G14" s="4">
        <f>'Execução - LOA 2020'!G31</f>
        <v>178225.22</v>
      </c>
      <c r="H14" s="6">
        <f t="shared" si="4"/>
        <v>0.21960142190898058</v>
      </c>
      <c r="I14" s="4">
        <f>'Execução - LOA 2020'!I31</f>
        <v>156202.85</v>
      </c>
      <c r="J14" s="6">
        <f t="shared" si="2"/>
        <v>0.19246640832445155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4252013.8100000005</v>
      </c>
      <c r="F15" s="6">
        <f t="shared" si="3"/>
        <v>0.20010167927682776</v>
      </c>
      <c r="G15" s="4">
        <f>SUM(G10:G14)</f>
        <v>2428034.4300000002</v>
      </c>
      <c r="H15" s="6">
        <f t="shared" si="4"/>
        <v>0.11426439059118561</v>
      </c>
      <c r="I15" s="4">
        <f>SUM(I10:I14)</f>
        <v>2135065.7400000002</v>
      </c>
      <c r="J15" s="6">
        <f t="shared" si="2"/>
        <v>0.10047715248140808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2168026.15</v>
      </c>
      <c r="F17" s="6">
        <f t="shared" ref="F17:F37" si="5">E17/D17</f>
        <v>0.38806231439505878</v>
      </c>
      <c r="G17" s="4">
        <f>'Execução - LOA 2020'!G34</f>
        <v>1034125.51</v>
      </c>
      <c r="H17" s="6">
        <f t="shared" si="4"/>
        <v>0.18510161364316133</v>
      </c>
      <c r="I17" s="4">
        <f>'Execução - LOA 2020'!I34</f>
        <v>940590.93</v>
      </c>
      <c r="J17" s="6">
        <f t="shared" si="2"/>
        <v>0.16835954363133523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2769702.03</v>
      </c>
      <c r="F18" s="6">
        <f t="shared" si="5"/>
        <v>0.49563561637756248</v>
      </c>
      <c r="G18" s="4">
        <f>'Execução - LOA 2020'!G37</f>
        <v>1335304.6399999999</v>
      </c>
      <c r="H18" s="6">
        <f t="shared" si="4"/>
        <v>0.23895153021143548</v>
      </c>
      <c r="I18" s="4">
        <f>'Execução - LOA 2020'!I37</f>
        <v>1214925.03</v>
      </c>
      <c r="J18" s="6">
        <f t="shared" si="2"/>
        <v>0.21740971034944817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4937728.18</v>
      </c>
      <c r="F19" s="6">
        <f>E19/D19</f>
        <v>0.44185562194691874</v>
      </c>
      <c r="G19" s="4">
        <f>SUM(G17:G18)</f>
        <v>2369430.15</v>
      </c>
      <c r="H19" s="6">
        <f t="shared" si="4"/>
        <v>0.21202990412243206</v>
      </c>
      <c r="I19" s="4">
        <f>SUM(I17:I18)</f>
        <v>2155515.96</v>
      </c>
      <c r="J19" s="6">
        <f t="shared" si="2"/>
        <v>0.19288766218036524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3348527.32</v>
      </c>
      <c r="J22" s="6">
        <f t="shared" si="2"/>
        <v>0.70698790561213121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2571335.34</v>
      </c>
      <c r="F23" s="6">
        <f t="shared" si="5"/>
        <v>0.57715542355461169</v>
      </c>
      <c r="G23" s="4">
        <f>'Execução - LOA 2020'!G45</f>
        <v>1601669.82</v>
      </c>
      <c r="H23" s="6">
        <f t="shared" si="4"/>
        <v>0.35950675471085725</v>
      </c>
      <c r="I23" s="4">
        <f>'Execução - LOA 2020'!I45</f>
        <v>1502813.36</v>
      </c>
      <c r="J23" s="6">
        <f t="shared" si="2"/>
        <v>0.33731768385928584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6112897.0999999996</v>
      </c>
      <c r="F24" s="6">
        <f t="shared" si="5"/>
        <v>0.58721123091843574</v>
      </c>
      <c r="G24" s="4">
        <f>SUM(G21:G23)</f>
        <v>4975284.04</v>
      </c>
      <c r="H24" s="6">
        <f t="shared" si="4"/>
        <v>0.47793094133667779</v>
      </c>
      <c r="I24" s="4">
        <f>SUM(I21:I23)</f>
        <v>4851340.68</v>
      </c>
      <c r="J24" s="6">
        <f t="shared" si="2"/>
        <v>0.46602481371843818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21576739.440000001</v>
      </c>
      <c r="F26" s="6">
        <f t="shared" si="5"/>
        <v>0.8608752753930452</v>
      </c>
      <c r="G26" s="4">
        <f>'Execução - LOA 2020'!G48</f>
        <v>19953466.440000001</v>
      </c>
      <c r="H26" s="6">
        <f t="shared" si="4"/>
        <v>0.79610943833045078</v>
      </c>
      <c r="I26" s="4">
        <f>'Execução - LOA 2020'!I48</f>
        <v>18976403.93</v>
      </c>
      <c r="J26" s="6">
        <f t="shared" si="2"/>
        <v>0.75712630282420534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17499231.18</v>
      </c>
      <c r="F27" s="6">
        <f t="shared" si="5"/>
        <v>0.75428474888197161</v>
      </c>
      <c r="G27" s="4">
        <f>'Execução - LOA 2020'!G50</f>
        <v>15171770.5</v>
      </c>
      <c r="H27" s="6">
        <f t="shared" si="4"/>
        <v>0.65396216462164625</v>
      </c>
      <c r="I27" s="4">
        <f>'Execução - LOA 2020'!I50</f>
        <v>14644754.75</v>
      </c>
      <c r="J27" s="6">
        <f t="shared" si="2"/>
        <v>0.63124574133672373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247917294.59999999</v>
      </c>
      <c r="F28" s="6">
        <f t="shared" si="5"/>
        <v>0.78750100606638418</v>
      </c>
      <c r="G28" s="4">
        <f>'Execução - LOA 2020'!G52</f>
        <v>195954601.62</v>
      </c>
      <c r="H28" s="6">
        <f t="shared" si="4"/>
        <v>0.62244324732594725</v>
      </c>
      <c r="I28" s="4">
        <f>'Execução - LOA 2020'!I52</f>
        <v>192874302.12</v>
      </c>
      <c r="J28" s="6">
        <f t="shared" si="2"/>
        <v>0.61265877884362707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9983624.9000000004</v>
      </c>
      <c r="F29" s="6">
        <f t="shared" si="5"/>
        <v>0.41983047278034685</v>
      </c>
      <c r="G29" s="4">
        <f>'Execução - LOA 2020'!G54</f>
        <v>9859873.1799999997</v>
      </c>
      <c r="H29" s="6">
        <f t="shared" si="4"/>
        <v>0.41462647687351128</v>
      </c>
      <c r="I29" s="4">
        <f>'Execução - LOA 2020'!I54</f>
        <v>9837595.8800000008</v>
      </c>
      <c r="J29" s="6">
        <f t="shared" si="2"/>
        <v>0.41368967391016387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313170.61</v>
      </c>
      <c r="F30" s="6">
        <f t="shared" si="5"/>
        <v>0.43141498660311467</v>
      </c>
      <c r="G30" s="4">
        <f>'Execução - LOA 2020'!G56</f>
        <v>99838.34</v>
      </c>
      <c r="H30" s="6">
        <f t="shared" si="4"/>
        <v>0.13753447717707995</v>
      </c>
      <c r="I30" s="4">
        <f>'Execução - LOA 2020'!I56</f>
        <v>78782.97</v>
      </c>
      <c r="J30" s="6">
        <f t="shared" si="2"/>
        <v>0.10852919418940234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297290060.73000002</v>
      </c>
      <c r="F31" s="6">
        <f t="shared" si="5"/>
        <v>0.7670323993139565</v>
      </c>
      <c r="G31" s="17">
        <f>SUM(G26:G30)</f>
        <v>241039550.08000001</v>
      </c>
      <c r="H31" s="6">
        <f t="shared" si="4"/>
        <v>0.62190153270994286</v>
      </c>
      <c r="I31" s="17">
        <f>SUM(I26:I30)</f>
        <v>236411839.65000001</v>
      </c>
      <c r="J31" s="6">
        <f t="shared" si="2"/>
        <v>0.60996166554540654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5161232.3899999997</v>
      </c>
      <c r="F33" s="6">
        <f>E33/D33</f>
        <v>0.51890508918311062</v>
      </c>
      <c r="G33" s="4">
        <f>G8</f>
        <v>5045294.25</v>
      </c>
      <c r="H33" s="6">
        <f>G33/D33</f>
        <v>0.50724878574035404</v>
      </c>
      <c r="I33" s="4">
        <f>I8</f>
        <v>5045294.25</v>
      </c>
      <c r="J33" s="6">
        <f t="shared" si="2"/>
        <v>0.50724878574035404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4252013.8100000005</v>
      </c>
      <c r="F34" s="6">
        <f t="shared" si="5"/>
        <v>0.20010167927682776</v>
      </c>
      <c r="G34" s="4">
        <f>G15</f>
        <v>2428034.4300000002</v>
      </c>
      <c r="H34" s="6">
        <f t="shared" si="4"/>
        <v>0.11426439059118561</v>
      </c>
      <c r="I34" s="4">
        <f>I15</f>
        <v>2135065.7400000002</v>
      </c>
      <c r="J34" s="6">
        <f t="shared" si="2"/>
        <v>0.10047715248140808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4937728.18</v>
      </c>
      <c r="F35" s="6">
        <f t="shared" si="5"/>
        <v>0.44185562194691874</v>
      </c>
      <c r="G35" s="4">
        <f>G19</f>
        <v>2369430.15</v>
      </c>
      <c r="H35" s="6">
        <f t="shared" si="4"/>
        <v>0.21202990412243206</v>
      </c>
      <c r="I35" s="4">
        <f>I19</f>
        <v>2155515.96</v>
      </c>
      <c r="J35" s="6">
        <f t="shared" si="2"/>
        <v>0.19288766218036524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6112897.0999999996</v>
      </c>
      <c r="F36" s="6">
        <f t="shared" si="5"/>
        <v>0.58721123091843574</v>
      </c>
      <c r="G36" s="4">
        <f>G24</f>
        <v>4975284.04</v>
      </c>
      <c r="H36" s="6">
        <f t="shared" si="4"/>
        <v>0.47793094133667779</v>
      </c>
      <c r="I36" s="4">
        <f>I24</f>
        <v>4851340.68</v>
      </c>
      <c r="J36" s="6">
        <f t="shared" si="2"/>
        <v>0.46602481371843818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297290060.73000002</v>
      </c>
      <c r="F37" s="6">
        <f t="shared" si="5"/>
        <v>0.7670323993139565</v>
      </c>
      <c r="G37" s="4">
        <f>G31</f>
        <v>241039550.08000001</v>
      </c>
      <c r="H37" s="6">
        <f t="shared" si="4"/>
        <v>0.62190153270994286</v>
      </c>
      <c r="I37" s="4">
        <f>I31</f>
        <v>236411839.65000001</v>
      </c>
      <c r="J37" s="6">
        <f t="shared" si="2"/>
        <v>0.60996166554540654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2020-08-24T12:06:53Z</dcterms:modified>
</cp:coreProperties>
</file>