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<sst xmlns="http://schemas.openxmlformats.org/spreadsheetml/2006/main" count="207" uniqueCount="45">
  <si>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</si>
  <si>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</si>
  <si>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</si>
  <si>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</si>
  <si>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</si>
  <si>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</si>
  <si>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</si>
  <si>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</si>
  <si>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</si>
  <si>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</si>
  <si>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</si>
  <si>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</si>
  <si>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</si>
  <si>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</si>
  <si>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</si>
  <si>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</si>
  <si>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</si>
  <si>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</si>
  <si>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</si>
  <si>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</si>
  <si>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</si>
  <si>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</si>
  <si>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</si>
  <si>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</si>
  <si>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</si>
  <si>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</si>
  <si>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</si>
  <si>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</si>
  <si>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</si>
  <si>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</si>
  <si>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</si>
  <si>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</si>
  <si>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</si>
  <si>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</si>
  <si>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</si>
  <si>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</si>
  <si>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</si>
  <si>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</si>
  <si>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</si>
  <si>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</si>
  <si>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</si>
  <si>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</si>
  <si>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</si>
  <si>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</si>
  <si>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Ago/20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</si>
</sst>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0.10018139219257254</c:v>
                </c:pt>
                <c:pt idx="1">
                  <c:v>2.2860127985616933E-2</c:v>
                </c:pt>
                <c:pt idx="2">
                  <c:v>2.1925082417274616E-2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0.32375268197388679</c:v>
                </c:pt>
                <c:pt idx="1">
                  <c:v>0.2224042963331383</c:v>
                </c:pt>
                <c:pt idx="2">
                  <c:v>0.17651200365694308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0.28849994548582603</c:v>
                </c:pt>
                <c:pt idx="1">
                  <c:v>0.18945686635280465</c:v>
                </c:pt>
                <c:pt idx="2">
                  <c:v>0.15939744898304886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0.20641820073439734</c:v>
                </c:pt>
                <c:pt idx="1">
                  <c:v>0.16333894568544846</c:v>
                </c:pt>
                <c:pt idx="2">
                  <c:v>0.15164265496228022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0.42658610003881292</c:v>
                </c:pt>
                <c:pt idx="1">
                  <c:v>0.21960142190898058</c:v>
                </c:pt>
                <c:pt idx="2">
                  <c:v>0.1908436947454672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0.38778931549175116</c:v>
                </c:pt>
                <c:pt idx="1">
                  <c:v>0.18350218255569961</c:v>
                </c:pt>
                <c:pt idx="2">
                  <c:v>0.1663620438107761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0.49269139229896231</c:v>
                </c:pt>
                <c:pt idx="1">
                  <c:v>0.23889798864818645</c:v>
                </c:pt>
                <c:pt idx="2">
                  <c:v>0.2125492101008879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0.74774403551780289</c:v>
                </c:pt>
                <c:pt idx="1">
                  <c:v>0.71228460269546312</c:v>
                </c:pt>
                <c:pt idx="2">
                  <c:v>0.70698790561213121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0.57534452987046336</c:v>
                </c:pt>
                <c:pt idx="1">
                  <c:v>0.35567249365739306</c:v>
                </c:pt>
                <c:pt idx="2">
                  <c:v>0.33119192976635997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0.84083843928533686</c:v>
                </c:pt>
                <c:pt idx="1">
                  <c:v>0.7532728058796373</c:v>
                </c:pt>
                <c:pt idx="2">
                  <c:v>0.715309826078113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0.74712505444019961</c:v>
                </c:pt>
                <c:pt idx="1">
                  <c:v>0.64639317082825998</c:v>
                </c:pt>
                <c:pt idx="2">
                  <c:v>0.62428935797978669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0.73148401756065085</c:v>
                </c:pt>
                <c:pt idx="1">
                  <c:v>0.62211432462237137</c:v>
                </c:pt>
                <c:pt idx="2">
                  <c:v>0.61245157163785058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0.4187059248698935</c:v>
                </c:pt>
                <c:pt idx="1">
                  <c:v>0.41423475914811919</c:v>
                </c:pt>
                <c:pt idx="2">
                  <c:v>0.41366989689797373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0.42480264218262465</c:v>
                </c:pt>
                <c:pt idx="1">
                  <c:v>0.10899550222822231</c:v>
                </c:pt>
                <c:pt idx="2">
                  <c:v>0.10852919418940234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0.75017099151989552</c:v>
                </c:pt>
                <c:pt idx="1">
                  <c:v>0.74747391226353554</c:v>
                </c:pt>
                <c:pt idx="2">
                  <c:v>0.74419304142204834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0.53466742169697057</c:v>
                </c:pt>
                <c:pt idx="1">
                  <c:v>0.53466742169697057</c:v>
                </c:pt>
                <c:pt idx="2">
                  <c:v>0.53466742169697057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8.539973847543586E-2</c:v>
                </c:pt>
                <c:pt idx="1">
                  <c:v>5.0565373271226649E-2</c:v>
                </c:pt>
                <c:pt idx="2">
                  <c:v>4.8320468509806869E-2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7.6760755831845884E-2</c:v>
                </c:pt>
                <c:pt idx="2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0.5186959580310041</c:v>
                </c:pt>
                <c:pt idx="1">
                  <c:v>0.5053768915154141</c:v>
                </c:pt>
                <c:pt idx="2">
                  <c:v>0.50262289634731805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0.19704419672660695</c:v>
                </c:pt>
                <c:pt idx="1">
                  <c:v>0.11365055809457136</c:v>
                </c:pt>
                <c:pt idx="2">
                  <c:v>9.791648426820955E-2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0.4402468451624213</c:v>
                </c:pt>
                <c:pt idx="1">
                  <c:v>0.21120351345563809</c:v>
                </c:pt>
                <c:pt idx="2">
                  <c:v>0.18945848498534357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0.58643622296458198</c:v>
                </c:pt>
                <c:pt idx="1">
                  <c:v>0.47628999309129028</c:v>
                </c:pt>
                <c:pt idx="2">
                  <c:v>0.4634031754704685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0.71972702194810301</c:v>
                </c:pt>
                <c:pt idx="1">
                  <c:v>0.61833372920374197</c:v>
                </c:pt>
                <c:pt idx="2">
                  <c:v>0.60667163581642469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5" thickBot="1" x14ac:dyDescent="0.25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2.5" x14ac:dyDescent="0.2">
      <c r="A5" s="45" t="s">
        <v>2</v>
      </c>
      <c r="B5" s="48" t="s">
        <v>3</v>
      </c>
      <c r="C5" s="26" t="s">
        <v>4</v>
      </c>
      <c r="D5" s="43">
        <v>1832000</v>
      </c>
      <c r="E5" s="43">
        <v>478889.88</v>
      </c>
      <c r="F5" s="33">
        <f>E5/D5</f>
        <v>0.26140277292576419</v>
      </c>
      <c r="G5" s="43">
        <v>472410.54</v>
      </c>
      <c r="H5" s="33">
        <f>G5/D5</f>
        <v>0.25786601528384279</v>
      </c>
      <c r="I5" s="29">
        <v>472410.54</v>
      </c>
      <c r="J5" s="38">
        <f>I5/D5</f>
        <v>0.25786601528384279</v>
      </c>
    </row>
    <row r="6" spans="1:10" ht="22.5" x14ac:dyDescent="0.2">
      <c r="A6" s="46"/>
      <c r="B6" s="49"/>
      <c r="C6" s="25" t="s">
        <v>5</v>
      </c>
      <c r="D6" s="43">
        <v>4300000</v>
      </c>
      <c r="E6" s="43">
        <v>4121158.64</v>
      </c>
      <c r="F6" s="34">
        <f t="shared" ref="F6:F57" si="0">E6/D6</f>
        <v>0.9584089860465117</v>
      </c>
      <c r="G6" s="43">
        <v>4111099.49</v>
      </c>
      <c r="H6" s="34">
        <f t="shared" ref="H6:H57" si="1">G6/D6</f>
        <v>0.95606964883720935</v>
      </c>
      <c r="I6" s="27">
        <v>4090981.19</v>
      </c>
      <c r="J6" s="39">
        <f t="shared" ref="J6:J57" si="2">I6/D6</f>
        <v>0.95139097441860465</v>
      </c>
    </row>
    <row r="7" spans="1:10" ht="13.5" customHeight="1" x14ac:dyDescent="0.2">
      <c r="A7" s="46"/>
      <c r="B7" s="49"/>
      <c r="C7" s="15" t="s">
        <v>6</v>
      </c>
      <c r="D7" s="44">
        <v>6132000</v>
      </c>
      <c r="E7" s="44">
        <v>4600048.5199999996</v>
      </c>
      <c r="F7" s="35">
        <f t="shared" si="0"/>
        <v>0.75017099151989552</v>
      </c>
      <c r="G7" s="44">
        <v>4583510.03</v>
      </c>
      <c r="H7" s="35">
        <f t="shared" si="1"/>
        <v>0.74747391226353554</v>
      </c>
      <c r="I7" s="28">
        <v>4563391.7300000004</v>
      </c>
      <c r="J7" s="40">
        <f t="shared" si="2"/>
        <v>0.74419304142204834</v>
      </c>
    </row>
    <row r="8" spans="1:10" ht="22.5" customHeight="1" x14ac:dyDescent="0.2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46"/>
      <c r="B10" s="49" t="s">
        <v>8</v>
      </c>
      <c r="C10" s="25" t="s">
        <v>4</v>
      </c>
      <c r="D10" s="43">
        <v>292262</v>
      </c>
      <c r="E10" s="43">
        <v>156262.97</v>
      </c>
      <c r="F10" s="34">
        <f t="shared" si="0"/>
        <v>0.53466742169697057</v>
      </c>
      <c r="G10" s="43">
        <v>156262.97</v>
      </c>
      <c r="H10" s="34">
        <f t="shared" si="1"/>
        <v>0.53466742169697057</v>
      </c>
      <c r="I10" s="27">
        <v>156262.97</v>
      </c>
      <c r="J10" s="39">
        <f t="shared" si="2"/>
        <v>0.53466742169697057</v>
      </c>
    </row>
    <row r="11" spans="1:10" ht="13.5" customHeight="1" x14ac:dyDescent="0.2">
      <c r="A11" s="46"/>
      <c r="B11" s="49"/>
      <c r="C11" s="15" t="s">
        <v>6</v>
      </c>
      <c r="D11" s="44">
        <v>292262</v>
      </c>
      <c r="E11" s="44">
        <v>156262.97</v>
      </c>
      <c r="F11" s="35">
        <f t="shared" si="0"/>
        <v>0.53466742169697057</v>
      </c>
      <c r="G11" s="44">
        <v>156262.97</v>
      </c>
      <c r="H11" s="35">
        <f t="shared" si="1"/>
        <v>0.53466742169697057</v>
      </c>
      <c r="I11" s="28">
        <v>156262.97</v>
      </c>
      <c r="J11" s="40">
        <f t="shared" si="2"/>
        <v>0.53466742169697057</v>
      </c>
    </row>
    <row r="12" spans="1:10" ht="22.5" customHeight="1" x14ac:dyDescent="0.2">
      <c r="A12" s="46"/>
      <c r="B12" s="49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6"/>
      <c r="B13" s="49"/>
      <c r="C13" s="25" t="s">
        <v>4</v>
      </c>
      <c r="D13" s="43">
        <v>2973227</v>
      </c>
      <c r="E13" s="43">
        <v>276714.88</v>
      </c>
      <c r="F13" s="34">
        <f t="shared" si="0"/>
        <v>9.3068870960743996E-2</v>
      </c>
      <c r="G13" s="43">
        <v>163843.49</v>
      </c>
      <c r="H13" s="34">
        <f t="shared" si="1"/>
        <v>5.5106283509466308E-2</v>
      </c>
      <c r="I13" s="27">
        <v>156569.48000000001</v>
      </c>
      <c r="J13" s="39">
        <f t="shared" si="2"/>
        <v>5.2659780097516942E-2</v>
      </c>
    </row>
    <row r="14" spans="1:10" ht="13.5" customHeight="1" x14ac:dyDescent="0.2">
      <c r="A14" s="46"/>
      <c r="B14" s="49"/>
      <c r="C14" s="15" t="s">
        <v>6</v>
      </c>
      <c r="D14" s="44">
        <v>3240231</v>
      </c>
      <c r="E14" s="44">
        <v>276714.88</v>
      </c>
      <c r="F14" s="35">
        <f t="shared" si="0"/>
        <v>8.539973847543586E-2</v>
      </c>
      <c r="G14" s="44">
        <v>163843.49</v>
      </c>
      <c r="H14" s="35">
        <f t="shared" si="1"/>
        <v>5.0565373271226649E-2</v>
      </c>
      <c r="I14" s="28">
        <v>156569.48000000001</v>
      </c>
      <c r="J14" s="40">
        <f t="shared" si="2"/>
        <v>4.8320468509806869E-2</v>
      </c>
    </row>
    <row r="15" spans="1:10" ht="22.5" customHeight="1" x14ac:dyDescent="0.2">
      <c r="A15" s="46"/>
      <c r="B15" s="49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12471.32</v>
      </c>
      <c r="H15" s="34">
        <f t="shared" si="1"/>
        <v>7.6760755831845884E-2</v>
      </c>
      <c r="I15" s="27">
        <v>12471.32</v>
      </c>
      <c r="J15" s="39">
        <f t="shared" si="2"/>
        <v>7.6760755831845884E-2</v>
      </c>
    </row>
    <row r="16" spans="1:10" ht="13.5" customHeight="1" thickBot="1" x14ac:dyDescent="0.25">
      <c r="A16" s="47"/>
      <c r="B16" s="50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12471.32</v>
      </c>
      <c r="H16" s="36">
        <f t="shared" si="1"/>
        <v>7.6760755831845884E-2</v>
      </c>
      <c r="I16" s="30">
        <v>12471.32</v>
      </c>
      <c r="J16" s="41">
        <f t="shared" si="2"/>
        <v>7.6760755831845884E-2</v>
      </c>
    </row>
    <row r="17" spans="1:10" ht="22.5" customHeight="1" x14ac:dyDescent="0.2">
      <c r="A17" s="45" t="s">
        <v>10</v>
      </c>
      <c r="B17" s="48" t="s">
        <v>11</v>
      </c>
      <c r="C17" s="26" t="s">
        <v>12</v>
      </c>
      <c r="D17" s="43">
        <v>961257</v>
      </c>
      <c r="E17" s="43">
        <v>504572.8</v>
      </c>
      <c r="F17" s="33">
        <f t="shared" si="0"/>
        <v>0.52490936346887462</v>
      </c>
      <c r="G17" s="43">
        <v>11951.8</v>
      </c>
      <c r="H17" s="33">
        <f t="shared" si="1"/>
        <v>1.2433511537497256E-2</v>
      </c>
      <c r="I17" s="29">
        <v>11818.14</v>
      </c>
      <c r="J17" s="38">
        <f t="shared" si="2"/>
        <v>1.2294464435629596E-2</v>
      </c>
    </row>
    <row r="18" spans="1:10" ht="22.5" x14ac:dyDescent="0.2">
      <c r="A18" s="46"/>
      <c r="B18" s="49"/>
      <c r="C18" s="25" t="s">
        <v>4</v>
      </c>
      <c r="D18" s="43">
        <v>8945950</v>
      </c>
      <c r="E18" s="43">
        <v>487944.99</v>
      </c>
      <c r="F18" s="34">
        <f t="shared" si="0"/>
        <v>5.454367507084211E-2</v>
      </c>
      <c r="G18" s="43">
        <v>214528.22</v>
      </c>
      <c r="H18" s="34">
        <f t="shared" si="1"/>
        <v>2.3980485023949383E-2</v>
      </c>
      <c r="I18" s="27">
        <v>205398.19</v>
      </c>
      <c r="J18" s="39">
        <f t="shared" si="2"/>
        <v>2.2959908114845266E-2</v>
      </c>
    </row>
    <row r="19" spans="1:10" ht="13.5" customHeight="1" x14ac:dyDescent="0.2">
      <c r="A19" s="46"/>
      <c r="B19" s="49"/>
      <c r="C19" s="15" t="s">
        <v>6</v>
      </c>
      <c r="D19" s="44">
        <v>9907207</v>
      </c>
      <c r="E19" s="44">
        <v>992517.79</v>
      </c>
      <c r="F19" s="35">
        <f t="shared" si="0"/>
        <v>0.10018139219257254</v>
      </c>
      <c r="G19" s="44">
        <v>226480.02</v>
      </c>
      <c r="H19" s="35">
        <f t="shared" si="1"/>
        <v>2.2860127985616933E-2</v>
      </c>
      <c r="I19" s="28">
        <v>217216.33</v>
      </c>
      <c r="J19" s="40">
        <f t="shared" si="2"/>
        <v>2.1925082417274616E-2</v>
      </c>
    </row>
    <row r="20" spans="1:10" ht="22.5" customHeight="1" x14ac:dyDescent="0.2">
      <c r="A20" s="46"/>
      <c r="B20" s="49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3318</v>
      </c>
      <c r="J20" s="39">
        <f t="shared" si="2"/>
        <v>7.2712450527921317E-3</v>
      </c>
    </row>
    <row r="21" spans="1:10" ht="22.5" x14ac:dyDescent="0.2">
      <c r="A21" s="46"/>
      <c r="B21" s="49"/>
      <c r="C21" s="25" t="s">
        <v>4</v>
      </c>
      <c r="D21" s="43">
        <v>3021997</v>
      </c>
      <c r="E21" s="43">
        <v>973044.67</v>
      </c>
      <c r="F21" s="34">
        <f t="shared" si="0"/>
        <v>0.32198730508336043</v>
      </c>
      <c r="G21" s="43">
        <v>637274.21</v>
      </c>
      <c r="H21" s="34">
        <f t="shared" si="1"/>
        <v>0.21087850517389659</v>
      </c>
      <c r="I21" s="27">
        <v>610646.35</v>
      </c>
      <c r="J21" s="39">
        <f t="shared" si="2"/>
        <v>0.20206715956369248</v>
      </c>
    </row>
    <row r="22" spans="1:10" ht="13.5" customHeight="1" x14ac:dyDescent="0.2">
      <c r="A22" s="46"/>
      <c r="B22" s="49"/>
      <c r="C22" s="15" t="s">
        <v>6</v>
      </c>
      <c r="D22" s="44">
        <v>3478315</v>
      </c>
      <c r="E22" s="44">
        <v>1126113.81</v>
      </c>
      <c r="F22" s="35">
        <f t="shared" si="0"/>
        <v>0.32375268197388679</v>
      </c>
      <c r="G22" s="44">
        <v>773592.2</v>
      </c>
      <c r="H22" s="35">
        <f t="shared" si="1"/>
        <v>0.2224042963331383</v>
      </c>
      <c r="I22" s="28">
        <v>613964.35</v>
      </c>
      <c r="J22" s="40">
        <f t="shared" si="2"/>
        <v>0.17651200365694308</v>
      </c>
    </row>
    <row r="23" spans="1:10" ht="22.5" customHeight="1" x14ac:dyDescent="0.2">
      <c r="A23" s="46"/>
      <c r="B23" s="49" t="s">
        <v>14</v>
      </c>
      <c r="C23" s="25" t="s">
        <v>12</v>
      </c>
      <c r="D23" s="43">
        <v>178682</v>
      </c>
      <c r="E23" s="43">
        <v>14160.42</v>
      </c>
      <c r="F23" s="34">
        <f t="shared" si="0"/>
        <v>7.9249280845300585E-2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2.5" x14ac:dyDescent="0.2">
      <c r="A24" s="46"/>
      <c r="B24" s="49"/>
      <c r="C24" s="25" t="s">
        <v>4</v>
      </c>
      <c r="D24" s="43">
        <v>3068180</v>
      </c>
      <c r="E24" s="43">
        <v>922559.09</v>
      </c>
      <c r="F24" s="34">
        <f t="shared" si="0"/>
        <v>0.30068610381398742</v>
      </c>
      <c r="G24" s="43">
        <v>606965.88</v>
      </c>
      <c r="H24" s="34">
        <f t="shared" si="1"/>
        <v>0.19782603367468662</v>
      </c>
      <c r="I24" s="27">
        <v>509367.1</v>
      </c>
      <c r="J24" s="39">
        <f t="shared" si="2"/>
        <v>0.16601604208358048</v>
      </c>
    </row>
    <row r="25" spans="1:10" ht="13.5" customHeight="1" x14ac:dyDescent="0.2">
      <c r="A25" s="46"/>
      <c r="B25" s="49"/>
      <c r="C25" s="15" t="s">
        <v>6</v>
      </c>
      <c r="D25" s="44">
        <v>3246862</v>
      </c>
      <c r="E25" s="44">
        <v>936719.51</v>
      </c>
      <c r="F25" s="35">
        <f t="shared" si="0"/>
        <v>0.28849994548582603</v>
      </c>
      <c r="G25" s="44">
        <v>615140.30000000005</v>
      </c>
      <c r="H25" s="35">
        <f t="shared" si="1"/>
        <v>0.18945686635280465</v>
      </c>
      <c r="I25" s="28">
        <v>517541.52</v>
      </c>
      <c r="J25" s="40">
        <f t="shared" si="2"/>
        <v>0.15939744898304886</v>
      </c>
    </row>
    <row r="26" spans="1:10" ht="22.5" customHeight="1" x14ac:dyDescent="0.2">
      <c r="A26" s="46"/>
      <c r="B26" s="49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6"/>
      <c r="B27" s="49"/>
      <c r="C27" s="25" t="s">
        <v>4</v>
      </c>
      <c r="D27" s="43">
        <v>3411884</v>
      </c>
      <c r="E27" s="43">
        <v>785482.56</v>
      </c>
      <c r="F27" s="34">
        <f t="shared" si="0"/>
        <v>0.23021959714925833</v>
      </c>
      <c r="G27" s="43">
        <v>621553.19999999995</v>
      </c>
      <c r="H27" s="34">
        <f t="shared" si="1"/>
        <v>0.18217301643314954</v>
      </c>
      <c r="I27" s="27">
        <v>577045.34</v>
      </c>
      <c r="J27" s="39">
        <f t="shared" si="2"/>
        <v>0.16912806531523344</v>
      </c>
    </row>
    <row r="28" spans="1:10" ht="13.5" customHeight="1" x14ac:dyDescent="0.2">
      <c r="A28" s="46"/>
      <c r="B28" s="49"/>
      <c r="C28" s="15" t="s">
        <v>6</v>
      </c>
      <c r="D28" s="44">
        <v>3805297</v>
      </c>
      <c r="E28" s="44">
        <v>785482.56</v>
      </c>
      <c r="F28" s="35">
        <f t="shared" si="0"/>
        <v>0.20641820073439734</v>
      </c>
      <c r="G28" s="44">
        <v>621553.19999999995</v>
      </c>
      <c r="H28" s="35">
        <f t="shared" si="1"/>
        <v>0.16333894568544846</v>
      </c>
      <c r="I28" s="28">
        <v>577045.34</v>
      </c>
      <c r="J28" s="40">
        <f t="shared" si="2"/>
        <v>0.15164265496228022</v>
      </c>
    </row>
    <row r="29" spans="1:10" ht="22.5" customHeight="1" x14ac:dyDescent="0.2">
      <c r="A29" s="46"/>
      <c r="B29" s="49" t="s">
        <v>16</v>
      </c>
      <c r="C29" s="25" t="s">
        <v>12</v>
      </c>
      <c r="D29" s="43">
        <v>119104</v>
      </c>
      <c r="E29" s="43"/>
      <c r="F29" s="34">
        <f t="shared" si="0"/>
        <v>0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6"/>
      <c r="B30" s="49"/>
      <c r="C30" s="25" t="s">
        <v>4</v>
      </c>
      <c r="D30" s="43">
        <v>692481</v>
      </c>
      <c r="E30" s="43">
        <v>346210.88</v>
      </c>
      <c r="F30" s="34">
        <f t="shared" si="0"/>
        <v>0.49995722626324768</v>
      </c>
      <c r="G30" s="43">
        <v>178225.22</v>
      </c>
      <c r="H30" s="34">
        <f t="shared" si="1"/>
        <v>0.25737200009819766</v>
      </c>
      <c r="I30" s="27">
        <v>154885.88</v>
      </c>
      <c r="J30" s="39">
        <f t="shared" si="2"/>
        <v>0.22366805731854014</v>
      </c>
    </row>
    <row r="31" spans="1:10" ht="13.5" customHeight="1" thickBot="1" x14ac:dyDescent="0.25">
      <c r="A31" s="47"/>
      <c r="B31" s="50"/>
      <c r="C31" s="21" t="s">
        <v>6</v>
      </c>
      <c r="D31" s="44">
        <v>811585</v>
      </c>
      <c r="E31" s="44">
        <v>346210.88</v>
      </c>
      <c r="F31" s="36">
        <f t="shared" si="0"/>
        <v>0.42658610003881292</v>
      </c>
      <c r="G31" s="44">
        <v>178225.22</v>
      </c>
      <c r="H31" s="36">
        <f t="shared" si="1"/>
        <v>0.21960142190898058</v>
      </c>
      <c r="I31" s="30">
        <v>154885.88</v>
      </c>
      <c r="J31" s="41">
        <f t="shared" si="2"/>
        <v>0.1908436947454672</v>
      </c>
    </row>
    <row r="32" spans="1:10" ht="22.5" customHeight="1" x14ac:dyDescent="0.2">
      <c r="A32" s="45" t="s">
        <v>17</v>
      </c>
      <c r="B32" s="48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46"/>
      <c r="B33" s="49"/>
      <c r="C33" s="25" t="s">
        <v>4</v>
      </c>
      <c r="D33" s="43">
        <v>5365345</v>
      </c>
      <c r="E33" s="43">
        <v>2095999.96</v>
      </c>
      <c r="F33" s="34">
        <f t="shared" si="0"/>
        <v>0.3906552067015262</v>
      </c>
      <c r="G33" s="43">
        <v>1015199.81</v>
      </c>
      <c r="H33" s="34">
        <f t="shared" si="1"/>
        <v>0.18921426487951848</v>
      </c>
      <c r="I33" s="27">
        <v>919441.3</v>
      </c>
      <c r="J33" s="39">
        <f t="shared" si="2"/>
        <v>0.17136666887217877</v>
      </c>
    </row>
    <row r="34" spans="1:10" ht="13.5" customHeight="1" x14ac:dyDescent="0.2">
      <c r="A34" s="46"/>
      <c r="B34" s="49"/>
      <c r="C34" s="15" t="s">
        <v>6</v>
      </c>
      <c r="D34" s="44">
        <v>5586799</v>
      </c>
      <c r="E34" s="44">
        <v>2166500.96</v>
      </c>
      <c r="F34" s="35">
        <f t="shared" si="0"/>
        <v>0.38778931549175116</v>
      </c>
      <c r="G34" s="44">
        <v>1025189.81</v>
      </c>
      <c r="H34" s="35">
        <f t="shared" si="1"/>
        <v>0.18350218255569961</v>
      </c>
      <c r="I34" s="28">
        <v>929431.3</v>
      </c>
      <c r="J34" s="40">
        <f t="shared" si="2"/>
        <v>0.1663620438107761</v>
      </c>
    </row>
    <row r="35" spans="1:10" ht="22.5" customHeight="1" x14ac:dyDescent="0.2">
      <c r="A35" s="46"/>
      <c r="B35" s="49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6"/>
      <c r="B36" s="49"/>
      <c r="C36" s="25" t="s">
        <v>4</v>
      </c>
      <c r="D36" s="43">
        <v>5499223</v>
      </c>
      <c r="E36" s="43">
        <v>2676535.02</v>
      </c>
      <c r="F36" s="34">
        <f t="shared" si="0"/>
        <v>0.48671148996867375</v>
      </c>
      <c r="G36" s="43">
        <v>1335005.44</v>
      </c>
      <c r="H36" s="34">
        <f t="shared" si="1"/>
        <v>0.24276255754676615</v>
      </c>
      <c r="I36" s="27">
        <v>1187763.67</v>
      </c>
      <c r="J36" s="39">
        <f t="shared" si="2"/>
        <v>0.21598754405849699</v>
      </c>
    </row>
    <row r="37" spans="1:10" ht="13.5" customHeight="1" thickBot="1" x14ac:dyDescent="0.25">
      <c r="A37" s="47"/>
      <c r="B37" s="50"/>
      <c r="C37" s="21" t="s">
        <v>6</v>
      </c>
      <c r="D37" s="44">
        <v>5588182</v>
      </c>
      <c r="E37" s="44">
        <v>2753249.17</v>
      </c>
      <c r="F37" s="36">
        <f t="shared" si="0"/>
        <v>0.49269139229896231</v>
      </c>
      <c r="G37" s="44">
        <v>1335005.44</v>
      </c>
      <c r="H37" s="36">
        <f t="shared" si="1"/>
        <v>0.23889798864818645</v>
      </c>
      <c r="I37" s="30">
        <v>1187763.67</v>
      </c>
      <c r="J37" s="41">
        <f t="shared" si="2"/>
        <v>0.2125492101008879</v>
      </c>
    </row>
    <row r="38" spans="1:10" ht="22.5" customHeight="1" x14ac:dyDescent="0.2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6"/>
      <c r="B40" s="49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28460</v>
      </c>
      <c r="H40" s="34">
        <f t="shared" si="1"/>
        <v>8.0413198388345458E-2</v>
      </c>
      <c r="I40" s="27">
        <v>28460</v>
      </c>
      <c r="J40" s="39">
        <f t="shared" si="2"/>
        <v>8.0413198388345458E-2</v>
      </c>
    </row>
    <row r="41" spans="1:10" ht="22.5" x14ac:dyDescent="0.2">
      <c r="A41" s="46"/>
      <c r="B41" s="49"/>
      <c r="C41" s="25" t="s">
        <v>4</v>
      </c>
      <c r="D41" s="43">
        <v>4382407</v>
      </c>
      <c r="E41" s="43">
        <v>3466255.76</v>
      </c>
      <c r="F41" s="34">
        <f t="shared" si="0"/>
        <v>0.79094793340737179</v>
      </c>
      <c r="G41" s="43">
        <v>3345154.22</v>
      </c>
      <c r="H41" s="34">
        <f t="shared" si="1"/>
        <v>0.76331436582681622</v>
      </c>
      <c r="I41" s="27">
        <v>3320067.32</v>
      </c>
      <c r="J41" s="39">
        <f t="shared" si="2"/>
        <v>0.75758990892447908</v>
      </c>
    </row>
    <row r="42" spans="1:10" ht="13.5" customHeight="1" x14ac:dyDescent="0.2">
      <c r="A42" s="46"/>
      <c r="B42" s="49"/>
      <c r="C42" s="15" t="s">
        <v>6</v>
      </c>
      <c r="D42" s="44">
        <v>4736329</v>
      </c>
      <c r="E42" s="44">
        <v>3541561.76</v>
      </c>
      <c r="F42" s="35">
        <f t="shared" si="0"/>
        <v>0.74774403551780289</v>
      </c>
      <c r="G42" s="44">
        <v>3373614.22</v>
      </c>
      <c r="H42" s="35">
        <f t="shared" si="1"/>
        <v>0.71228460269546312</v>
      </c>
      <c r="I42" s="28">
        <v>3348527.32</v>
      </c>
      <c r="J42" s="40">
        <f t="shared" si="2"/>
        <v>0.70698790561213121</v>
      </c>
    </row>
    <row r="43" spans="1:10" ht="22.5" customHeight="1" x14ac:dyDescent="0.2">
      <c r="A43" s="46"/>
      <c r="B43" s="49" t="s">
        <v>24</v>
      </c>
      <c r="C43" s="25" t="s">
        <v>12</v>
      </c>
      <c r="D43" s="43">
        <v>393413</v>
      </c>
      <c r="E43" s="43">
        <v>20172.39</v>
      </c>
      <c r="F43" s="34">
        <f t="shared" si="0"/>
        <v>5.1275351856700208E-2</v>
      </c>
      <c r="G43" s="43">
        <v>280</v>
      </c>
      <c r="H43" s="34">
        <f t="shared" si="1"/>
        <v>7.1172025327073587E-4</v>
      </c>
      <c r="I43" s="27">
        <v>280</v>
      </c>
      <c r="J43" s="39">
        <f t="shared" si="2"/>
        <v>7.1172025327073587E-4</v>
      </c>
    </row>
    <row r="44" spans="1:10" ht="22.5" x14ac:dyDescent="0.2">
      <c r="A44" s="46"/>
      <c r="B44" s="49"/>
      <c r="C44" s="25" t="s">
        <v>4</v>
      </c>
      <c r="D44" s="43">
        <v>4061774</v>
      </c>
      <c r="E44" s="43">
        <v>2543095.08</v>
      </c>
      <c r="F44" s="34">
        <f t="shared" si="0"/>
        <v>0.62610452477168843</v>
      </c>
      <c r="G44" s="43">
        <v>1584307.47</v>
      </c>
      <c r="H44" s="34">
        <f t="shared" si="1"/>
        <v>0.39005308271705907</v>
      </c>
      <c r="I44" s="27">
        <v>1475241.98</v>
      </c>
      <c r="J44" s="39">
        <f t="shared" si="2"/>
        <v>0.36320139426762788</v>
      </c>
    </row>
    <row r="45" spans="1:10" ht="13.5" customHeight="1" thickBot="1" x14ac:dyDescent="0.25">
      <c r="A45" s="47"/>
      <c r="B45" s="50"/>
      <c r="C45" s="21" t="s">
        <v>6</v>
      </c>
      <c r="D45" s="44">
        <v>4455187</v>
      </c>
      <c r="E45" s="44">
        <v>2563267.4700000002</v>
      </c>
      <c r="F45" s="36">
        <f t="shared" si="0"/>
        <v>0.57534452987046336</v>
      </c>
      <c r="G45" s="44">
        <v>1584587.47</v>
      </c>
      <c r="H45" s="36">
        <f t="shared" si="1"/>
        <v>0.35567249365739306</v>
      </c>
      <c r="I45" s="30">
        <v>1475521.98</v>
      </c>
      <c r="J45" s="41">
        <f t="shared" si="2"/>
        <v>0.33119192976635997</v>
      </c>
    </row>
    <row r="46" spans="1:10" ht="22.5" customHeight="1" x14ac:dyDescent="0.2">
      <c r="A46" s="45" t="s">
        <v>25</v>
      </c>
      <c r="B46" s="48" t="s">
        <v>26</v>
      </c>
      <c r="C46" s="26" t="s">
        <v>12</v>
      </c>
      <c r="D46" s="43">
        <v>1180239</v>
      </c>
      <c r="E46" s="43">
        <v>172124.35</v>
      </c>
      <c r="F46" s="33">
        <f t="shared" si="0"/>
        <v>0.14583855473340571</v>
      </c>
      <c r="G46" s="43">
        <v>131564</v>
      </c>
      <c r="H46" s="33">
        <f t="shared" si="1"/>
        <v>0.11147233738251321</v>
      </c>
      <c r="I46" s="29">
        <v>131564</v>
      </c>
      <c r="J46" s="38">
        <f t="shared" si="2"/>
        <v>0.11147233738251321</v>
      </c>
    </row>
    <row r="47" spans="1:10" ht="22.5" x14ac:dyDescent="0.2">
      <c r="A47" s="46"/>
      <c r="B47" s="49"/>
      <c r="C47" s="25" t="s">
        <v>4</v>
      </c>
      <c r="D47" s="43">
        <v>23883484</v>
      </c>
      <c r="E47" s="43">
        <v>20902417.379999999</v>
      </c>
      <c r="F47" s="34">
        <f t="shared" si="0"/>
        <v>0.87518292473577131</v>
      </c>
      <c r="G47" s="43">
        <v>18748256.949999999</v>
      </c>
      <c r="H47" s="34">
        <f t="shared" si="1"/>
        <v>0.78498836057586907</v>
      </c>
      <c r="I47" s="27">
        <v>17796763.34</v>
      </c>
      <c r="J47" s="39">
        <f t="shared" si="2"/>
        <v>0.74514938189084978</v>
      </c>
    </row>
    <row r="48" spans="1:10" ht="13.5" customHeight="1" x14ac:dyDescent="0.2">
      <c r="A48" s="46"/>
      <c r="B48" s="49"/>
      <c r="C48" s="15" t="s">
        <v>6</v>
      </c>
      <c r="D48" s="44">
        <v>25063723</v>
      </c>
      <c r="E48" s="44">
        <v>21074541.73</v>
      </c>
      <c r="F48" s="35">
        <f t="shared" si="0"/>
        <v>0.84083843928533686</v>
      </c>
      <c r="G48" s="44">
        <v>18879820.949999999</v>
      </c>
      <c r="H48" s="35">
        <f t="shared" si="1"/>
        <v>0.7532728058796373</v>
      </c>
      <c r="I48" s="28">
        <v>17928327.34</v>
      </c>
      <c r="J48" s="40">
        <f t="shared" si="2"/>
        <v>0.715309826078113</v>
      </c>
    </row>
    <row r="49" spans="1:10" ht="22.5" customHeight="1" x14ac:dyDescent="0.2">
      <c r="A49" s="46"/>
      <c r="B49" s="49" t="s">
        <v>27</v>
      </c>
      <c r="C49" s="25" t="s">
        <v>4</v>
      </c>
      <c r="D49" s="43">
        <v>23199768</v>
      </c>
      <c r="E49" s="43">
        <v>17333127.93</v>
      </c>
      <c r="F49" s="34">
        <f t="shared" si="0"/>
        <v>0.74712505444019961</v>
      </c>
      <c r="G49" s="43">
        <v>14996171.6</v>
      </c>
      <c r="H49" s="34">
        <f t="shared" si="1"/>
        <v>0.64639317082825998</v>
      </c>
      <c r="I49" s="27">
        <v>14483368.27</v>
      </c>
      <c r="J49" s="39">
        <f t="shared" si="2"/>
        <v>0.62428935797978669</v>
      </c>
    </row>
    <row r="50" spans="1:10" ht="13.5" customHeight="1" x14ac:dyDescent="0.2">
      <c r="A50" s="46"/>
      <c r="B50" s="49"/>
      <c r="C50" s="15" t="s">
        <v>6</v>
      </c>
      <c r="D50" s="44">
        <v>23199768</v>
      </c>
      <c r="E50" s="44">
        <v>17333127.93</v>
      </c>
      <c r="F50" s="35">
        <f t="shared" si="0"/>
        <v>0.74712505444019961</v>
      </c>
      <c r="G50" s="44">
        <v>14996171.6</v>
      </c>
      <c r="H50" s="35">
        <f t="shared" si="1"/>
        <v>0.64639317082825998</v>
      </c>
      <c r="I50" s="28">
        <v>14483368.27</v>
      </c>
      <c r="J50" s="40">
        <f t="shared" si="2"/>
        <v>0.62428935797978669</v>
      </c>
    </row>
    <row r="51" spans="1:10" ht="22.5" x14ac:dyDescent="0.2">
      <c r="A51" s="46"/>
      <c r="B51" s="49" t="s">
        <v>28</v>
      </c>
      <c r="C51" s="25" t="s">
        <v>5</v>
      </c>
      <c r="D51" s="43">
        <v>314815210</v>
      </c>
      <c r="E51" s="43">
        <v>230282294.59999999</v>
      </c>
      <c r="F51" s="34">
        <f t="shared" si="0"/>
        <v>0.73148401756065085</v>
      </c>
      <c r="G51" s="43">
        <v>195851051.75</v>
      </c>
      <c r="H51" s="34">
        <f t="shared" si="1"/>
        <v>0.62211432462237137</v>
      </c>
      <c r="I51" s="27">
        <v>192809070.13999999</v>
      </c>
      <c r="J51" s="39">
        <f t="shared" si="2"/>
        <v>0.61245157163785058</v>
      </c>
    </row>
    <row r="52" spans="1:10" ht="13.5" customHeight="1" x14ac:dyDescent="0.2">
      <c r="A52" s="46"/>
      <c r="B52" s="49"/>
      <c r="C52" s="15" t="s">
        <v>6</v>
      </c>
      <c r="D52" s="44">
        <v>314815210</v>
      </c>
      <c r="E52" s="44">
        <v>230282294.59999999</v>
      </c>
      <c r="F52" s="35">
        <f t="shared" si="0"/>
        <v>0.73148401756065085</v>
      </c>
      <c r="G52" s="44">
        <v>195851051.75</v>
      </c>
      <c r="H52" s="35">
        <f t="shared" si="1"/>
        <v>0.62211432462237137</v>
      </c>
      <c r="I52" s="28">
        <v>192809070.13999999</v>
      </c>
      <c r="J52" s="40">
        <f t="shared" si="2"/>
        <v>0.61245157163785058</v>
      </c>
    </row>
    <row r="53" spans="1:10" ht="22.5" customHeight="1" x14ac:dyDescent="0.2">
      <c r="A53" s="46"/>
      <c r="B53" s="49" t="s">
        <v>29</v>
      </c>
      <c r="C53" s="25" t="s">
        <v>4</v>
      </c>
      <c r="D53" s="43">
        <v>23780134</v>
      </c>
      <c r="E53" s="43">
        <v>9956883</v>
      </c>
      <c r="F53" s="34">
        <f t="shared" si="0"/>
        <v>0.4187059248698935</v>
      </c>
      <c r="G53" s="43">
        <v>9850558.0800000001</v>
      </c>
      <c r="H53" s="34">
        <f t="shared" si="1"/>
        <v>0.41423475914811919</v>
      </c>
      <c r="I53" s="27">
        <v>9837125.5800000001</v>
      </c>
      <c r="J53" s="39">
        <f t="shared" si="2"/>
        <v>0.41366989689797373</v>
      </c>
    </row>
    <row r="54" spans="1:10" ht="13.5" customHeight="1" x14ac:dyDescent="0.2">
      <c r="A54" s="46"/>
      <c r="B54" s="49"/>
      <c r="C54" s="15" t="s">
        <v>6</v>
      </c>
      <c r="D54" s="44">
        <v>23780134</v>
      </c>
      <c r="E54" s="44">
        <v>9956883</v>
      </c>
      <c r="F54" s="35">
        <f t="shared" si="0"/>
        <v>0.4187059248698935</v>
      </c>
      <c r="G54" s="44">
        <v>9850558.0800000001</v>
      </c>
      <c r="H54" s="35">
        <f t="shared" si="1"/>
        <v>0.41423475914811919</v>
      </c>
      <c r="I54" s="28">
        <v>9837125.5800000001</v>
      </c>
      <c r="J54" s="40">
        <f t="shared" si="2"/>
        <v>0.41366989689797373</v>
      </c>
    </row>
    <row r="55" spans="1:10" ht="22.5" customHeight="1" x14ac:dyDescent="0.2">
      <c r="A55" s="46"/>
      <c r="B55" s="49" t="s">
        <v>30</v>
      </c>
      <c r="C55" s="25" t="s">
        <v>4</v>
      </c>
      <c r="D55" s="43">
        <v>725915</v>
      </c>
      <c r="E55" s="43">
        <v>308370.61</v>
      </c>
      <c r="F55" s="34">
        <f t="shared" si="0"/>
        <v>0.42480264218262465</v>
      </c>
      <c r="G55" s="43">
        <v>79121.47</v>
      </c>
      <c r="H55" s="34">
        <f t="shared" si="1"/>
        <v>0.10899550222822231</v>
      </c>
      <c r="I55" s="27">
        <v>78782.97</v>
      </c>
      <c r="J55" s="39">
        <f t="shared" si="2"/>
        <v>0.10852919418940234</v>
      </c>
    </row>
    <row r="56" spans="1:10" ht="13.5" customHeight="1" thickBot="1" x14ac:dyDescent="0.25">
      <c r="A56" s="47"/>
      <c r="B56" s="50"/>
      <c r="C56" s="21" t="s">
        <v>6</v>
      </c>
      <c r="D56" s="44">
        <v>725915</v>
      </c>
      <c r="E56" s="44">
        <v>308370.61</v>
      </c>
      <c r="F56" s="36">
        <f t="shared" si="0"/>
        <v>0.42480264218262465</v>
      </c>
      <c r="G56" s="44">
        <v>79121.47</v>
      </c>
      <c r="H56" s="36">
        <f t="shared" si="1"/>
        <v>0.10899550222822231</v>
      </c>
      <c r="I56" s="30">
        <v>78782.97</v>
      </c>
      <c r="J56" s="41">
        <f t="shared" si="2"/>
        <v>0.10852919418940234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299325994.06999999</v>
      </c>
      <c r="F57" s="37">
        <f t="shared" si="0"/>
        <v>0.67972181801689313</v>
      </c>
      <c r="G57" s="31">
        <v>254416787.39000002</v>
      </c>
      <c r="H57" s="37">
        <f t="shared" si="1"/>
        <v>0.57774013846023131</v>
      </c>
      <c r="I57" s="31">
        <v>249157855.34</v>
      </c>
      <c r="J57" s="42">
        <f t="shared" si="2"/>
        <v>0.56579793856890703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4600048.5199999996</v>
      </c>
      <c r="F3" s="6">
        <f t="shared" ref="F3:F8" si="0">E3/D3</f>
        <v>0.75017099151989552</v>
      </c>
      <c r="G3" s="4">
        <f>'Execução - LOA 2020'!G7</f>
        <v>4583510.03</v>
      </c>
      <c r="H3" s="6">
        <f>G3/D3</f>
        <v>0.74747391226353554</v>
      </c>
      <c r="I3" s="4">
        <f>'Execução - LOA 2020'!I7</f>
        <v>4563391.7300000004</v>
      </c>
      <c r="J3" s="6">
        <f>I3/D3</f>
        <v>0.74419304142204834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156262.97</v>
      </c>
      <c r="F5" s="6">
        <f t="shared" si="0"/>
        <v>0.53466742169697057</v>
      </c>
      <c r="G5" s="4">
        <f>'Execução - LOA 2020'!G11</f>
        <v>156262.97</v>
      </c>
      <c r="H5" s="6">
        <f t="shared" si="1"/>
        <v>0.53466742169697057</v>
      </c>
      <c r="I5" s="4">
        <f>'Execução - LOA 2020'!I11</f>
        <v>156262.97</v>
      </c>
      <c r="J5" s="6">
        <f t="shared" si="2"/>
        <v>0.53466742169697057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276714.88</v>
      </c>
      <c r="F6" s="6">
        <f t="shared" si="0"/>
        <v>8.539973847543586E-2</v>
      </c>
      <c r="G6" s="4">
        <f>'Execução - LOA 2020'!G14</f>
        <v>163843.49</v>
      </c>
      <c r="H6" s="6">
        <f t="shared" si="1"/>
        <v>5.0565373271226649E-2</v>
      </c>
      <c r="I6" s="4">
        <f>'Execução - LOA 2020'!I14</f>
        <v>156569.48000000001</v>
      </c>
      <c r="J6" s="6">
        <f t="shared" si="2"/>
        <v>4.8320468509806869E-2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12471.32</v>
      </c>
      <c r="J7" s="6">
        <f t="shared" si="2"/>
        <v>7.6760755831845884E-2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5159152.2899999991</v>
      </c>
      <c r="F8" s="6">
        <f t="shared" si="0"/>
        <v>0.5186959580310041</v>
      </c>
      <c r="G8" s="17">
        <f>SUM(G3:G7)</f>
        <v>5026675.66</v>
      </c>
      <c r="H8" s="6">
        <f t="shared" si="1"/>
        <v>0.5053768915154141</v>
      </c>
      <c r="I8" s="17">
        <f>SUM(I3:I7)</f>
        <v>4999283.3500000006</v>
      </c>
      <c r="J8" s="6">
        <f t="shared" si="2"/>
        <v>0.50262289634731805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992517.79</v>
      </c>
      <c r="F10" s="6">
        <f t="shared" ref="F10:F15" si="3">E10/D10</f>
        <v>0.10018139219257254</v>
      </c>
      <c r="G10" s="4">
        <f>'Execução - LOA 2020'!G19</f>
        <v>226480.02</v>
      </c>
      <c r="H10" s="6">
        <f>G10/D10</f>
        <v>2.2860127985616933E-2</v>
      </c>
      <c r="I10" s="4">
        <f>'Execução - LOA 2020'!I19</f>
        <v>217216.33</v>
      </c>
      <c r="J10" s="6">
        <f t="shared" si="2"/>
        <v>2.1925082417274616E-2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1126113.81</v>
      </c>
      <c r="F11" s="6">
        <f t="shared" si="3"/>
        <v>0.32375268197388679</v>
      </c>
      <c r="G11" s="4">
        <f>'Execução - LOA 2020'!G22</f>
        <v>773592.2</v>
      </c>
      <c r="H11" s="6">
        <f t="shared" ref="H11:H37" si="4">G11/D11</f>
        <v>0.2224042963331383</v>
      </c>
      <c r="I11" s="4">
        <f>'Execução - LOA 2020'!I22</f>
        <v>613964.35</v>
      </c>
      <c r="J11" s="6">
        <f t="shared" si="2"/>
        <v>0.17651200365694308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936719.51</v>
      </c>
      <c r="F12" s="6">
        <f t="shared" si="3"/>
        <v>0.28849994548582603</v>
      </c>
      <c r="G12" s="4">
        <f>'Execução - LOA 2020'!G25</f>
        <v>615140.30000000005</v>
      </c>
      <c r="H12" s="6">
        <f t="shared" si="4"/>
        <v>0.18945686635280465</v>
      </c>
      <c r="I12" s="4">
        <f>'Execução - LOA 2020'!I25</f>
        <v>517541.52</v>
      </c>
      <c r="J12" s="6">
        <f t="shared" si="2"/>
        <v>0.15939744898304886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785482.56</v>
      </c>
      <c r="F13" s="6">
        <f t="shared" si="3"/>
        <v>0.20641820073439734</v>
      </c>
      <c r="G13" s="4">
        <f>'Execução - LOA 2020'!G28</f>
        <v>621553.19999999995</v>
      </c>
      <c r="H13" s="6">
        <f t="shared" si="4"/>
        <v>0.16333894568544846</v>
      </c>
      <c r="I13" s="4">
        <f>'Execução - LOA 2020'!I28</f>
        <v>577045.34</v>
      </c>
      <c r="J13" s="6">
        <f t="shared" si="2"/>
        <v>0.15164265496228022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346210.88</v>
      </c>
      <c r="F14" s="6">
        <f t="shared" si="3"/>
        <v>0.42658610003881292</v>
      </c>
      <c r="G14" s="4">
        <f>'Execução - LOA 2020'!G31</f>
        <v>178225.22</v>
      </c>
      <c r="H14" s="6">
        <f t="shared" si="4"/>
        <v>0.21960142190898058</v>
      </c>
      <c r="I14" s="4">
        <f>'Execução - LOA 2020'!I31</f>
        <v>154885.88</v>
      </c>
      <c r="J14" s="6">
        <f t="shared" si="2"/>
        <v>0.1908436947454672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4187044.5500000003</v>
      </c>
      <c r="F15" s="6">
        <f t="shared" si="3"/>
        <v>0.19704419672660695</v>
      </c>
      <c r="G15" s="4">
        <f>SUM(G10:G14)</f>
        <v>2414990.94</v>
      </c>
      <c r="H15" s="6">
        <f t="shared" si="4"/>
        <v>0.11365055809457136</v>
      </c>
      <c r="I15" s="4">
        <f>SUM(I10:I14)</f>
        <v>2080653.42</v>
      </c>
      <c r="J15" s="6">
        <f t="shared" si="2"/>
        <v>9.791648426820955E-2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2166500.96</v>
      </c>
      <c r="F17" s="6">
        <f t="shared" ref="F17:F37" si="5">E17/D17</f>
        <v>0.38778931549175116</v>
      </c>
      <c r="G17" s="4">
        <f>'Execução - LOA 2020'!G34</f>
        <v>1025189.81</v>
      </c>
      <c r="H17" s="6">
        <f t="shared" si="4"/>
        <v>0.18350218255569961</v>
      </c>
      <c r="I17" s="4">
        <f>'Execução - LOA 2020'!I34</f>
        <v>929431.3</v>
      </c>
      <c r="J17" s="6">
        <f t="shared" si="2"/>
        <v>0.1663620438107761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2753249.17</v>
      </c>
      <c r="F18" s="6">
        <f t="shared" si="5"/>
        <v>0.49269139229896231</v>
      </c>
      <c r="G18" s="4">
        <f>'Execução - LOA 2020'!G37</f>
        <v>1335005.44</v>
      </c>
      <c r="H18" s="6">
        <f t="shared" si="4"/>
        <v>0.23889798864818645</v>
      </c>
      <c r="I18" s="4">
        <f>'Execução - LOA 2020'!I37</f>
        <v>1187763.67</v>
      </c>
      <c r="J18" s="6">
        <f t="shared" si="2"/>
        <v>0.2125492101008879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4919750.13</v>
      </c>
      <c r="F19" s="6">
        <f>E19/D19</f>
        <v>0.4402468451624213</v>
      </c>
      <c r="G19" s="4">
        <f>SUM(G17:G18)</f>
        <v>2360195.25</v>
      </c>
      <c r="H19" s="6">
        <f t="shared" si="4"/>
        <v>0.21120351345563809</v>
      </c>
      <c r="I19" s="4">
        <f>SUM(I17:I18)</f>
        <v>2117194.9699999997</v>
      </c>
      <c r="J19" s="6">
        <f t="shared" si="2"/>
        <v>0.18945848498534357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3541561.76</v>
      </c>
      <c r="F22" s="6">
        <f t="shared" si="5"/>
        <v>0.74774403551780289</v>
      </c>
      <c r="G22" s="4">
        <f>'Execução - LOA 2020'!G42</f>
        <v>3373614.22</v>
      </c>
      <c r="H22" s="6">
        <f t="shared" si="4"/>
        <v>0.71228460269546312</v>
      </c>
      <c r="I22" s="4">
        <f>'Execução - LOA 2020'!I42</f>
        <v>3348527.32</v>
      </c>
      <c r="J22" s="6">
        <f t="shared" si="2"/>
        <v>0.70698790561213121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2563267.4700000002</v>
      </c>
      <c r="F23" s="6">
        <f t="shared" si="5"/>
        <v>0.57534452987046336</v>
      </c>
      <c r="G23" s="4">
        <f>'Execução - LOA 2020'!G45</f>
        <v>1584587.47</v>
      </c>
      <c r="H23" s="6">
        <f t="shared" si="4"/>
        <v>0.35567249365739306</v>
      </c>
      <c r="I23" s="4">
        <f>'Execução - LOA 2020'!I45</f>
        <v>1475521.98</v>
      </c>
      <c r="J23" s="6">
        <f t="shared" si="2"/>
        <v>0.33119192976635997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6104829.2300000004</v>
      </c>
      <c r="F24" s="6">
        <f t="shared" si="5"/>
        <v>0.58643622296458198</v>
      </c>
      <c r="G24" s="4">
        <f>SUM(G21:G23)</f>
        <v>4958201.6900000004</v>
      </c>
      <c r="H24" s="6">
        <f t="shared" si="4"/>
        <v>0.47628999309129028</v>
      </c>
      <c r="I24" s="4">
        <f>SUM(I21:I23)</f>
        <v>4824049.3</v>
      </c>
      <c r="J24" s="6">
        <f t="shared" si="2"/>
        <v>0.4634031754704685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21074541.73</v>
      </c>
      <c r="F26" s="6">
        <f t="shared" si="5"/>
        <v>0.84083843928533686</v>
      </c>
      <c r="G26" s="4">
        <f>'Execução - LOA 2020'!G48</f>
        <v>18879820.949999999</v>
      </c>
      <c r="H26" s="6">
        <f t="shared" si="4"/>
        <v>0.7532728058796373</v>
      </c>
      <c r="I26" s="4">
        <f>'Execução - LOA 2020'!I48</f>
        <v>17928327.34</v>
      </c>
      <c r="J26" s="6">
        <f t="shared" si="2"/>
        <v>0.715309826078113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17333127.93</v>
      </c>
      <c r="F27" s="6">
        <f t="shared" si="5"/>
        <v>0.74712505444019961</v>
      </c>
      <c r="G27" s="4">
        <f>'Execução - LOA 2020'!G50</f>
        <v>14996171.6</v>
      </c>
      <c r="H27" s="6">
        <f t="shared" si="4"/>
        <v>0.64639317082825998</v>
      </c>
      <c r="I27" s="4">
        <f>'Execução - LOA 2020'!I50</f>
        <v>14483368.27</v>
      </c>
      <c r="J27" s="6">
        <f t="shared" si="2"/>
        <v>0.62428935797978669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230282294.59999999</v>
      </c>
      <c r="F28" s="6">
        <f t="shared" si="5"/>
        <v>0.73148401756065085</v>
      </c>
      <c r="G28" s="4">
        <f>'Execução - LOA 2020'!G52</f>
        <v>195851051.75</v>
      </c>
      <c r="H28" s="6">
        <f t="shared" si="4"/>
        <v>0.62211432462237137</v>
      </c>
      <c r="I28" s="4">
        <f>'Execução - LOA 2020'!I52</f>
        <v>192809070.13999999</v>
      </c>
      <c r="J28" s="6">
        <f t="shared" si="2"/>
        <v>0.61245157163785058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9956883</v>
      </c>
      <c r="F29" s="6">
        <f t="shared" si="5"/>
        <v>0.4187059248698935</v>
      </c>
      <c r="G29" s="4">
        <f>'Execução - LOA 2020'!G54</f>
        <v>9850558.0800000001</v>
      </c>
      <c r="H29" s="6">
        <f t="shared" si="4"/>
        <v>0.41423475914811919</v>
      </c>
      <c r="I29" s="4">
        <f>'Execução - LOA 2020'!I54</f>
        <v>9837125.5800000001</v>
      </c>
      <c r="J29" s="6">
        <f t="shared" si="2"/>
        <v>0.41366989689797373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308370.61</v>
      </c>
      <c r="F30" s="6">
        <f t="shared" si="5"/>
        <v>0.42480264218262465</v>
      </c>
      <c r="G30" s="4">
        <f>'Execução - LOA 2020'!G56</f>
        <v>79121.47</v>
      </c>
      <c r="H30" s="6">
        <f t="shared" si="4"/>
        <v>0.10899550222822231</v>
      </c>
      <c r="I30" s="4">
        <f>'Execução - LOA 2020'!I56</f>
        <v>78782.97</v>
      </c>
      <c r="J30" s="6">
        <f t="shared" si="2"/>
        <v>0.10852919418940234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278955217.87</v>
      </c>
      <c r="F31" s="6">
        <f t="shared" si="5"/>
        <v>0.71972702194810301</v>
      </c>
      <c r="G31" s="17">
        <f>SUM(G26:G30)</f>
        <v>239656723.85000002</v>
      </c>
      <c r="H31" s="6">
        <f t="shared" si="4"/>
        <v>0.61833372920374197</v>
      </c>
      <c r="I31" s="17">
        <f>SUM(I26:I30)</f>
        <v>235136674.30000001</v>
      </c>
      <c r="J31" s="6">
        <f t="shared" si="2"/>
        <v>0.60667163581642469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5159152.2899999991</v>
      </c>
      <c r="F33" s="6">
        <f>E33/D33</f>
        <v>0.5186959580310041</v>
      </c>
      <c r="G33" s="4">
        <f>G8</f>
        <v>5026675.66</v>
      </c>
      <c r="H33" s="6">
        <f>G33/D33</f>
        <v>0.5053768915154141</v>
      </c>
      <c r="I33" s="4">
        <f>I8</f>
        <v>4999283.3500000006</v>
      </c>
      <c r="J33" s="6">
        <f t="shared" si="2"/>
        <v>0.50262289634731805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4187044.5500000003</v>
      </c>
      <c r="F34" s="6">
        <f t="shared" si="5"/>
        <v>0.19704419672660695</v>
      </c>
      <c r="G34" s="4">
        <f>G15</f>
        <v>2414990.94</v>
      </c>
      <c r="H34" s="6">
        <f t="shared" si="4"/>
        <v>0.11365055809457136</v>
      </c>
      <c r="I34" s="4">
        <f>I15</f>
        <v>2080653.42</v>
      </c>
      <c r="J34" s="6">
        <f t="shared" si="2"/>
        <v>9.791648426820955E-2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4919750.13</v>
      </c>
      <c r="F35" s="6">
        <f t="shared" si="5"/>
        <v>0.4402468451624213</v>
      </c>
      <c r="G35" s="4">
        <f>G19</f>
        <v>2360195.25</v>
      </c>
      <c r="H35" s="6">
        <f t="shared" si="4"/>
        <v>0.21120351345563809</v>
      </c>
      <c r="I35" s="4">
        <f>I19</f>
        <v>2117194.9699999997</v>
      </c>
      <c r="J35" s="6">
        <f t="shared" si="2"/>
        <v>0.18945848498534357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6104829.2300000004</v>
      </c>
      <c r="F36" s="6">
        <f t="shared" si="5"/>
        <v>0.58643622296458198</v>
      </c>
      <c r="G36" s="4">
        <f>G24</f>
        <v>4958201.6900000004</v>
      </c>
      <c r="H36" s="6">
        <f t="shared" si="4"/>
        <v>0.47628999309129028</v>
      </c>
      <c r="I36" s="4">
        <f>I24</f>
        <v>4824049.3</v>
      </c>
      <c r="J36" s="6">
        <f t="shared" si="2"/>
        <v>0.4634031754704685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278955217.87</v>
      </c>
      <c r="F37" s="6">
        <f t="shared" si="5"/>
        <v>0.71972702194810301</v>
      </c>
      <c r="G37" s="4">
        <f>G31</f>
        <v>239656723.85000002</v>
      </c>
      <c r="H37" s="6">
        <f t="shared" si="4"/>
        <v>0.61833372920374197</v>
      </c>
      <c r="I37" s="4">
        <f>I31</f>
        <v>235136674.30000001</v>
      </c>
      <c r="J37" s="6">
        <f t="shared" si="2"/>
        <v>0.60667163581642469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2020-08-20T14:06:24Z</dcterms:modified>
</cp:coreProperties>
</file>