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<sst xmlns="http://schemas.openxmlformats.org/spreadsheetml/2006/main" count="207" uniqueCount="45">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</sst>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9.9405768951834769E-2</c:v>
                </c:pt>
                <c:pt idx="1">
                  <c:v>2.1706224569649143E-2</c:v>
                </c:pt>
                <c:pt idx="2">
                  <c:v>1.9102954041436707E-2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0.31648263023906692</c:v>
                </c:pt>
                <c:pt idx="1">
                  <c:v>0.17622819957364411</c:v>
                </c:pt>
                <c:pt idx="2">
                  <c:v>0.17267110080599371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0.2663251625723545</c:v>
                </c:pt>
                <c:pt idx="1">
                  <c:v>0.17428511282586076</c:v>
                </c:pt>
                <c:pt idx="2">
                  <c:v>0.12867821607447436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0.2045653808362396</c:v>
                </c:pt>
                <c:pt idx="1">
                  <c:v>0.16335912807857048</c:v>
                </c:pt>
                <c:pt idx="2">
                  <c:v>0.15166283735540223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0.42192382806483608</c:v>
                </c:pt>
                <c:pt idx="1">
                  <c:v>0.2039250725432333</c:v>
                </c:pt>
                <c:pt idx="2">
                  <c:v>6.64695256812287E-2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0.36750872726940775</c:v>
                </c:pt>
                <c:pt idx="1">
                  <c:v>0.16586645232806838</c:v>
                </c:pt>
                <c:pt idx="2">
                  <c:v>0.16467137264111345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0.47817830736364708</c:v>
                </c:pt>
                <c:pt idx="1">
                  <c:v>0.22132021827492374</c:v>
                </c:pt>
                <c:pt idx="2">
                  <c:v>0.2117127412815116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0.71227995774786768</c:v>
                </c:pt>
                <c:pt idx="2">
                  <c:v>0.70039362130460114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0.61988435502258388</c:v>
                </c:pt>
                <c:pt idx="1">
                  <c:v>0.33351333176362741</c:v>
                </c:pt>
                <c:pt idx="2">
                  <c:v>0.32814691504531684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0.80987523760935276</c:v>
                </c:pt>
                <c:pt idx="1">
                  <c:v>0.7309036502677595</c:v>
                </c:pt>
                <c:pt idx="2">
                  <c:v>0.70394255594031263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0.74620491291119806</c:v>
                </c:pt>
                <c:pt idx="1">
                  <c:v>0.65339699172853793</c:v>
                </c:pt>
                <c:pt idx="2">
                  <c:v>0.63207301555774176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0.73145225289464255</c:v>
                </c:pt>
                <c:pt idx="1">
                  <c:v>0.62214519994126083</c:v>
                </c:pt>
                <c:pt idx="2">
                  <c:v>0.61254061015666939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0.41787489506997733</c:v>
                </c:pt>
                <c:pt idx="1">
                  <c:v>0.41313591756884133</c:v>
                </c:pt>
                <c:pt idx="2">
                  <c:v>0.41256367520889498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0.41654409951578353</c:v>
                </c:pt>
                <c:pt idx="1">
                  <c:v>0.10899550222822231</c:v>
                </c:pt>
                <c:pt idx="2">
                  <c:v>8.4283931314272337E-2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8.5245428489512012E-2</c:v>
                </c:pt>
                <c:pt idx="1">
                  <c:v>4.8320468509806869E-2</c:v>
                </c:pt>
                <c:pt idx="2">
                  <c:v>4.8320468509806869E-2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0.51496025191049211</c:v>
                </c:pt>
                <c:pt idx="1">
                  <c:v>0.50262289634731805</c:v>
                </c:pt>
                <c:pt idx="2">
                  <c:v>0.50262289634731805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0.19159437977763563</c:v>
                </c:pt>
                <c:pt idx="1">
                  <c:v>0.10264060368014592</c:v>
                </c:pt>
                <c:pt idx="2">
                  <c:v>8.653144160367704E-2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0.42285036547265714</c:v>
                </c:pt>
                <c:pt idx="1">
                  <c:v>0.19359676674170631</c:v>
                </c:pt>
                <c:pt idx="2">
                  <c:v>0.18819496784826747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0.60549792661859003</c:v>
                </c:pt>
                <c:pt idx="1">
                  <c:v>0.46680442587776738</c:v>
                </c:pt>
                <c:pt idx="2">
                  <c:v>0.45909975535175246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0.71757740904408651</c:v>
                </c:pt>
                <c:pt idx="1">
                  <c:v>0.61726408474533634</c:v>
                </c:pt>
                <c:pt idx="2">
                  <c:v>0.60636150369693331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276214.88</v>
      </c>
      <c r="F13" s="34">
        <f t="shared" si="0"/>
        <v>9.2900703511706303E-2</v>
      </c>
      <c r="G13" s="43">
        <v>156569.48000000001</v>
      </c>
      <c r="H13" s="34">
        <f t="shared" si="1"/>
        <v>5.2659780097516942E-2</v>
      </c>
      <c r="I13" s="27">
        <v>156569.48000000001</v>
      </c>
      <c r="J13" s="39">
        <f t="shared" si="2"/>
        <v>5.2659780097516942E-2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276214.88</v>
      </c>
      <c r="F14" s="35">
        <f t="shared" si="0"/>
        <v>8.5245428489512012E-2</v>
      </c>
      <c r="G14" s="44">
        <v>156569.48000000001</v>
      </c>
      <c r="H14" s="35">
        <f t="shared" si="1"/>
        <v>4.8320468509806869E-2</v>
      </c>
      <c r="I14" s="28">
        <v>156569.48000000001</v>
      </c>
      <c r="J14" s="40">
        <f t="shared" si="2"/>
        <v>4.8320468509806869E-2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480260.73</v>
      </c>
      <c r="F18" s="34">
        <f t="shared" si="0"/>
        <v>5.3684709840765933E-2</v>
      </c>
      <c r="G18" s="43">
        <v>203096.26</v>
      </c>
      <c r="H18" s="34">
        <f t="shared" si="1"/>
        <v>2.2702592793386954E-2</v>
      </c>
      <c r="I18" s="27">
        <v>177438.78</v>
      </c>
      <c r="J18" s="39">
        <f t="shared" si="2"/>
        <v>1.9834537416372772E-2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984833.53</v>
      </c>
      <c r="F19" s="35">
        <f t="shared" si="0"/>
        <v>9.9405768951834769E-2</v>
      </c>
      <c r="G19" s="44">
        <v>215048.06</v>
      </c>
      <c r="H19" s="35">
        <f t="shared" si="1"/>
        <v>2.1706224569649143E-2</v>
      </c>
      <c r="I19" s="28">
        <v>189256.92</v>
      </c>
      <c r="J19" s="40">
        <f t="shared" si="2"/>
        <v>1.9102954041436707E-2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947757.14</v>
      </c>
      <c r="F21" s="34">
        <f t="shared" si="0"/>
        <v>0.31361948406964002</v>
      </c>
      <c r="G21" s="43">
        <v>609659.18999999994</v>
      </c>
      <c r="H21" s="34">
        <f t="shared" si="1"/>
        <v>0.20174050139692393</v>
      </c>
      <c r="I21" s="27">
        <v>600604.48</v>
      </c>
      <c r="J21" s="39">
        <f t="shared" si="2"/>
        <v>0.19874423435893548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1100826.28</v>
      </c>
      <c r="F22" s="35">
        <f t="shared" si="0"/>
        <v>0.31648263023906692</v>
      </c>
      <c r="G22" s="44">
        <v>612977.18999999994</v>
      </c>
      <c r="H22" s="35">
        <f t="shared" si="1"/>
        <v>0.17622819957364411</v>
      </c>
      <c r="I22" s="28">
        <v>600604.48</v>
      </c>
      <c r="J22" s="40">
        <f t="shared" si="2"/>
        <v>0.17267110080599371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850560.63</v>
      </c>
      <c r="F24" s="34">
        <f t="shared" si="0"/>
        <v>0.27721992516736305</v>
      </c>
      <c r="G24" s="43">
        <v>557705.29</v>
      </c>
      <c r="H24" s="34">
        <f t="shared" si="1"/>
        <v>0.18177072075301973</v>
      </c>
      <c r="I24" s="27">
        <v>409625.99</v>
      </c>
      <c r="J24" s="39">
        <f t="shared" si="2"/>
        <v>0.13350780918981284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864721.05</v>
      </c>
      <c r="F25" s="35">
        <f t="shared" si="0"/>
        <v>0.2663251625723545</v>
      </c>
      <c r="G25" s="44">
        <v>565879.71</v>
      </c>
      <c r="H25" s="35">
        <f t="shared" si="1"/>
        <v>0.17428511282586076</v>
      </c>
      <c r="I25" s="28">
        <v>417800.41</v>
      </c>
      <c r="J25" s="40">
        <f t="shared" si="2"/>
        <v>0.12867821607447436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778432.03</v>
      </c>
      <c r="F27" s="34">
        <f t="shared" si="0"/>
        <v>0.22815313474901258</v>
      </c>
      <c r="G27" s="43">
        <v>621630</v>
      </c>
      <c r="H27" s="34">
        <f t="shared" si="1"/>
        <v>0.18219552599091879</v>
      </c>
      <c r="I27" s="27">
        <v>577122.14</v>
      </c>
      <c r="J27" s="39">
        <f t="shared" si="2"/>
        <v>0.16915057487300272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778432.03</v>
      </c>
      <c r="F28" s="35">
        <f t="shared" si="0"/>
        <v>0.2045653808362396</v>
      </c>
      <c r="G28" s="44">
        <v>621630</v>
      </c>
      <c r="H28" s="35">
        <f t="shared" si="1"/>
        <v>0.16335912807857048</v>
      </c>
      <c r="I28" s="28">
        <v>577122.14</v>
      </c>
      <c r="J28" s="40">
        <f t="shared" si="2"/>
        <v>0.15166283735540223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342427.05</v>
      </c>
      <c r="F30" s="34">
        <f t="shared" si="0"/>
        <v>0.49449306190350345</v>
      </c>
      <c r="G30" s="43">
        <v>165502.53</v>
      </c>
      <c r="H30" s="34">
        <f t="shared" si="1"/>
        <v>0.23899938048841773</v>
      </c>
      <c r="I30" s="27">
        <v>53945.67</v>
      </c>
      <c r="J30" s="39">
        <f t="shared" si="2"/>
        <v>7.7902021860527582E-2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342427.05</v>
      </c>
      <c r="F31" s="36">
        <f t="shared" si="0"/>
        <v>0.42192382806483608</v>
      </c>
      <c r="G31" s="44">
        <v>165502.53</v>
      </c>
      <c r="H31" s="36">
        <f t="shared" si="1"/>
        <v>0.2039250725432333</v>
      </c>
      <c r="I31" s="30">
        <v>53945.67</v>
      </c>
      <c r="J31" s="41">
        <f t="shared" si="2"/>
        <v>6.64695256812287E-2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1996642.39</v>
      </c>
      <c r="F33" s="34">
        <f t="shared" si="0"/>
        <v>0.37213681319654185</v>
      </c>
      <c r="G33" s="43">
        <v>916672.53</v>
      </c>
      <c r="H33" s="34">
        <f t="shared" si="1"/>
        <v>0.17085062190781766</v>
      </c>
      <c r="I33" s="27">
        <v>909995.86</v>
      </c>
      <c r="J33" s="39">
        <f t="shared" si="2"/>
        <v>0.16960621544374127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2053197.39</v>
      </c>
      <c r="F34" s="35">
        <f t="shared" si="0"/>
        <v>0.36750872726940775</v>
      </c>
      <c r="G34" s="44">
        <v>926662.53</v>
      </c>
      <c r="H34" s="35">
        <f t="shared" si="1"/>
        <v>0.16586645232806838</v>
      </c>
      <c r="I34" s="28">
        <v>919985.86</v>
      </c>
      <c r="J34" s="40">
        <f t="shared" si="2"/>
        <v>0.16467137264111345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2595433.2599999998</v>
      </c>
      <c r="F36" s="34">
        <f t="shared" si="0"/>
        <v>0.47196363195309587</v>
      </c>
      <c r="G36" s="43">
        <v>1236777.6599999999</v>
      </c>
      <c r="H36" s="34">
        <f t="shared" si="1"/>
        <v>0.22490043775275159</v>
      </c>
      <c r="I36" s="27">
        <v>1183089.33</v>
      </c>
      <c r="J36" s="39">
        <f t="shared" si="2"/>
        <v>0.21513754397666726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2672147.41</v>
      </c>
      <c r="F37" s="36">
        <f t="shared" si="0"/>
        <v>0.47817830736364708</v>
      </c>
      <c r="G37" s="44">
        <v>1236777.6599999999</v>
      </c>
      <c r="H37" s="36">
        <f t="shared" si="1"/>
        <v>0.22132021827492374</v>
      </c>
      <c r="I37" s="30">
        <v>1183089.33</v>
      </c>
      <c r="J37" s="41">
        <f t="shared" si="2"/>
        <v>0.2117127412815116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3345132.22</v>
      </c>
      <c r="H41" s="34">
        <f t="shared" si="1"/>
        <v>0.76330934575451348</v>
      </c>
      <c r="I41" s="27">
        <v>3288834.62</v>
      </c>
      <c r="J41" s="39">
        <f t="shared" si="2"/>
        <v>0.75046307200586349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3373592.22</v>
      </c>
      <c r="H42" s="35">
        <f t="shared" si="1"/>
        <v>0.71227995774786768</v>
      </c>
      <c r="I42" s="28">
        <v>3317294.62</v>
      </c>
      <c r="J42" s="40">
        <f t="shared" si="2"/>
        <v>0.70039362130460114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2741528.33</v>
      </c>
      <c r="F44" s="34">
        <f t="shared" si="0"/>
        <v>0.67495836302069001</v>
      </c>
      <c r="G44" s="43">
        <v>1485584.26</v>
      </c>
      <c r="H44" s="34">
        <f t="shared" si="1"/>
        <v>0.36574764130155935</v>
      </c>
      <c r="I44" s="27">
        <v>1461675.87</v>
      </c>
      <c r="J44" s="39">
        <f t="shared" si="2"/>
        <v>0.35986144723955593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2761700.72</v>
      </c>
      <c r="F45" s="36">
        <f t="shared" si="0"/>
        <v>0.61988435502258388</v>
      </c>
      <c r="G45" s="44">
        <v>1485864.26</v>
      </c>
      <c r="H45" s="36">
        <f t="shared" si="1"/>
        <v>0.33351333176362741</v>
      </c>
      <c r="I45" s="30">
        <v>1461955.87</v>
      </c>
      <c r="J45" s="41">
        <f t="shared" si="2"/>
        <v>0.32814691504531684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130314</v>
      </c>
      <c r="H46" s="33">
        <f t="shared" si="1"/>
        <v>0.11041322986276508</v>
      </c>
      <c r="I46" s="29">
        <v>113360.02</v>
      </c>
      <c r="J46" s="38">
        <f t="shared" si="2"/>
        <v>9.604835969663772E-2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20126364.27</v>
      </c>
      <c r="F47" s="34">
        <f t="shared" si="0"/>
        <v>0.8426896289502821</v>
      </c>
      <c r="G47" s="43">
        <v>18188852.629999999</v>
      </c>
      <c r="H47" s="34">
        <f t="shared" si="1"/>
        <v>0.76156613624712366</v>
      </c>
      <c r="I47" s="27">
        <v>17530061.210000001</v>
      </c>
      <c r="J47" s="39">
        <f t="shared" si="2"/>
        <v>0.73398258017967566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20298488.620000001</v>
      </c>
      <c r="F48" s="35">
        <f t="shared" si="0"/>
        <v>0.80987523760935276</v>
      </c>
      <c r="G48" s="44">
        <v>18319166.629999999</v>
      </c>
      <c r="H48" s="35">
        <f t="shared" si="1"/>
        <v>0.7309036502677595</v>
      </c>
      <c r="I48" s="28">
        <v>17643421.23</v>
      </c>
      <c r="J48" s="40">
        <f t="shared" si="2"/>
        <v>0.70394255594031263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17311780.859999999</v>
      </c>
      <c r="F49" s="34">
        <f t="shared" si="0"/>
        <v>0.74620491291119806</v>
      </c>
      <c r="G49" s="43">
        <v>15158658.619999999</v>
      </c>
      <c r="H49" s="34">
        <f t="shared" si="1"/>
        <v>0.65339699172853793</v>
      </c>
      <c r="I49" s="27">
        <v>14663947.32</v>
      </c>
      <c r="J49" s="39">
        <f t="shared" si="2"/>
        <v>0.63207301555774176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17311780.859999999</v>
      </c>
      <c r="F50" s="35">
        <f t="shared" si="0"/>
        <v>0.74620491291119806</v>
      </c>
      <c r="G50" s="44">
        <v>15158658.619999999</v>
      </c>
      <c r="H50" s="35">
        <f t="shared" si="1"/>
        <v>0.65339699172853793</v>
      </c>
      <c r="I50" s="28">
        <v>14663947.32</v>
      </c>
      <c r="J50" s="40">
        <f t="shared" si="2"/>
        <v>0.63207301555774176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230272294.59999999</v>
      </c>
      <c r="F51" s="34">
        <f t="shared" si="0"/>
        <v>0.73145225289464255</v>
      </c>
      <c r="G51" s="43">
        <v>195860771.77000001</v>
      </c>
      <c r="H51" s="34">
        <f t="shared" si="1"/>
        <v>0.62214519994126083</v>
      </c>
      <c r="I51" s="27">
        <v>192837100.81999999</v>
      </c>
      <c r="J51" s="39">
        <f t="shared" si="2"/>
        <v>0.61254061015666939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230272294.59999999</v>
      </c>
      <c r="F52" s="35">
        <f t="shared" si="0"/>
        <v>0.73145225289464255</v>
      </c>
      <c r="G52" s="44">
        <v>195860771.77000001</v>
      </c>
      <c r="H52" s="35">
        <f t="shared" si="1"/>
        <v>0.62214519994126083</v>
      </c>
      <c r="I52" s="28">
        <v>192837100.81999999</v>
      </c>
      <c r="J52" s="40">
        <f t="shared" si="2"/>
        <v>0.61254061015666939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9937121</v>
      </c>
      <c r="F53" s="34">
        <f t="shared" si="0"/>
        <v>0.41787489506997733</v>
      </c>
      <c r="G53" s="43">
        <v>9824427.4800000004</v>
      </c>
      <c r="H53" s="34">
        <f t="shared" si="1"/>
        <v>0.41313591756884133</v>
      </c>
      <c r="I53" s="27">
        <v>9810819.4800000004</v>
      </c>
      <c r="J53" s="39">
        <f t="shared" si="2"/>
        <v>0.41256367520889498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9937121</v>
      </c>
      <c r="F54" s="35">
        <f t="shared" si="0"/>
        <v>0.41787489506997733</v>
      </c>
      <c r="G54" s="44">
        <v>9824427.4800000004</v>
      </c>
      <c r="H54" s="35">
        <f t="shared" si="1"/>
        <v>0.41313591756884133</v>
      </c>
      <c r="I54" s="28">
        <v>9810819.4800000004</v>
      </c>
      <c r="J54" s="40">
        <f t="shared" si="2"/>
        <v>0.41256367520889498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302375.61</v>
      </c>
      <c r="F55" s="34">
        <f t="shared" si="0"/>
        <v>0.41654409951578353</v>
      </c>
      <c r="G55" s="43">
        <v>79121.47</v>
      </c>
      <c r="H55" s="34">
        <f t="shared" si="1"/>
        <v>0.10899550222822231</v>
      </c>
      <c r="I55" s="27">
        <v>61182.97</v>
      </c>
      <c r="J55" s="39">
        <f t="shared" si="2"/>
        <v>8.4283931314272337E-2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302375.61</v>
      </c>
      <c r="F56" s="36">
        <f t="shared" si="0"/>
        <v>0.41654409951578353</v>
      </c>
      <c r="G56" s="44">
        <v>79121.47</v>
      </c>
      <c r="H56" s="36">
        <f t="shared" si="1"/>
        <v>0.10899550222822231</v>
      </c>
      <c r="I56" s="30">
        <v>61182.97</v>
      </c>
      <c r="J56" s="41">
        <f t="shared" si="2"/>
        <v>8.4283931314272337E-2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298343903.41000003</v>
      </c>
      <c r="F57" s="37">
        <f t="shared" si="0"/>
        <v>0.67749164602348966</v>
      </c>
      <c r="G57" s="31">
        <v>253445363.47999999</v>
      </c>
      <c r="H57" s="37">
        <f t="shared" si="1"/>
        <v>0.57553418896285535</v>
      </c>
      <c r="I57" s="31">
        <v>248736810.46999997</v>
      </c>
      <c r="J57" s="42">
        <f t="shared" si="2"/>
        <v>0.56484181250510723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276214.88</v>
      </c>
      <c r="F6" s="6">
        <f t="shared" si="0"/>
        <v>8.5245428489512012E-2</v>
      </c>
      <c r="G6" s="4">
        <f>'Execução - LOA 2020'!G14</f>
        <v>156569.48000000001</v>
      </c>
      <c r="H6" s="6">
        <f t="shared" si="1"/>
        <v>4.8320468509806869E-2</v>
      </c>
      <c r="I6" s="4">
        <f>'Execução - LOA 2020'!I14</f>
        <v>156569.48000000001</v>
      </c>
      <c r="J6" s="6">
        <f t="shared" si="2"/>
        <v>4.8320468509806869E-2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5121995.5</v>
      </c>
      <c r="F8" s="6">
        <f t="shared" si="0"/>
        <v>0.51496025191049211</v>
      </c>
      <c r="G8" s="17">
        <f>SUM(G3:G7)</f>
        <v>4999283.3500000006</v>
      </c>
      <c r="H8" s="6">
        <f t="shared" si="1"/>
        <v>0.50262289634731805</v>
      </c>
      <c r="I8" s="17">
        <f>SUM(I3:I7)</f>
        <v>4999283.3500000006</v>
      </c>
      <c r="J8" s="6">
        <f t="shared" si="2"/>
        <v>0.50262289634731805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984833.53</v>
      </c>
      <c r="F10" s="6">
        <f t="shared" ref="F10:F15" si="3">E10/D10</f>
        <v>9.9405768951834769E-2</v>
      </c>
      <c r="G10" s="4">
        <f>'Execução - LOA 2020'!G19</f>
        <v>215048.06</v>
      </c>
      <c r="H10" s="6">
        <f>G10/D10</f>
        <v>2.1706224569649143E-2</v>
      </c>
      <c r="I10" s="4">
        <f>'Execução - LOA 2020'!I19</f>
        <v>189256.92</v>
      </c>
      <c r="J10" s="6">
        <f t="shared" si="2"/>
        <v>1.9102954041436707E-2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1100826.28</v>
      </c>
      <c r="F11" s="6">
        <f t="shared" si="3"/>
        <v>0.31648263023906692</v>
      </c>
      <c r="G11" s="4">
        <f>'Execução - LOA 2020'!G22</f>
        <v>612977.18999999994</v>
      </c>
      <c r="H11" s="6">
        <f t="shared" ref="H11:H37" si="4">G11/D11</f>
        <v>0.17622819957364411</v>
      </c>
      <c r="I11" s="4">
        <f>'Execução - LOA 2020'!I22</f>
        <v>600604.48</v>
      </c>
      <c r="J11" s="6">
        <f t="shared" si="2"/>
        <v>0.17267110080599371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864721.05</v>
      </c>
      <c r="F12" s="6">
        <f t="shared" si="3"/>
        <v>0.2663251625723545</v>
      </c>
      <c r="G12" s="4">
        <f>'Execução - LOA 2020'!G25</f>
        <v>565879.71</v>
      </c>
      <c r="H12" s="6">
        <f t="shared" si="4"/>
        <v>0.17428511282586076</v>
      </c>
      <c r="I12" s="4">
        <f>'Execução - LOA 2020'!I25</f>
        <v>417800.41</v>
      </c>
      <c r="J12" s="6">
        <f t="shared" si="2"/>
        <v>0.12867821607447436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778432.03</v>
      </c>
      <c r="F13" s="6">
        <f t="shared" si="3"/>
        <v>0.2045653808362396</v>
      </c>
      <c r="G13" s="4">
        <f>'Execução - LOA 2020'!G28</f>
        <v>621630</v>
      </c>
      <c r="H13" s="6">
        <f t="shared" si="4"/>
        <v>0.16335912807857048</v>
      </c>
      <c r="I13" s="4">
        <f>'Execução - LOA 2020'!I28</f>
        <v>577122.14</v>
      </c>
      <c r="J13" s="6">
        <f t="shared" si="2"/>
        <v>0.15166283735540223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342427.05</v>
      </c>
      <c r="F14" s="6">
        <f t="shared" si="3"/>
        <v>0.42192382806483608</v>
      </c>
      <c r="G14" s="4">
        <f>'Execução - LOA 2020'!G31</f>
        <v>165502.53</v>
      </c>
      <c r="H14" s="6">
        <f t="shared" si="4"/>
        <v>0.2039250725432333</v>
      </c>
      <c r="I14" s="4">
        <f>'Execução - LOA 2020'!I31</f>
        <v>53945.67</v>
      </c>
      <c r="J14" s="6">
        <f t="shared" si="2"/>
        <v>6.64695256812287E-2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4071239.9400000004</v>
      </c>
      <c r="F15" s="6">
        <f t="shared" si="3"/>
        <v>0.19159437977763563</v>
      </c>
      <c r="G15" s="4">
        <f>SUM(G10:G14)</f>
        <v>2181037.4899999998</v>
      </c>
      <c r="H15" s="6">
        <f t="shared" si="4"/>
        <v>0.10264060368014592</v>
      </c>
      <c r="I15" s="4">
        <f>SUM(I10:I14)</f>
        <v>1838729.62</v>
      </c>
      <c r="J15" s="6">
        <f t="shared" si="2"/>
        <v>8.653144160367704E-2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2053197.39</v>
      </c>
      <c r="F17" s="6">
        <f t="shared" ref="F17:F37" si="5">E17/D17</f>
        <v>0.36750872726940775</v>
      </c>
      <c r="G17" s="4">
        <f>'Execução - LOA 2020'!G34</f>
        <v>926662.53</v>
      </c>
      <c r="H17" s="6">
        <f t="shared" si="4"/>
        <v>0.16586645232806838</v>
      </c>
      <c r="I17" s="4">
        <f>'Execução - LOA 2020'!I34</f>
        <v>919985.86</v>
      </c>
      <c r="J17" s="6">
        <f t="shared" si="2"/>
        <v>0.16467137264111345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2672147.41</v>
      </c>
      <c r="F18" s="6">
        <f t="shared" si="5"/>
        <v>0.47817830736364708</v>
      </c>
      <c r="G18" s="4">
        <f>'Execução - LOA 2020'!G37</f>
        <v>1236777.6599999999</v>
      </c>
      <c r="H18" s="6">
        <f t="shared" si="4"/>
        <v>0.22132021827492374</v>
      </c>
      <c r="I18" s="4">
        <f>'Execução - LOA 2020'!I37</f>
        <v>1183089.33</v>
      </c>
      <c r="J18" s="6">
        <f t="shared" si="2"/>
        <v>0.2117127412815116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4725344.8</v>
      </c>
      <c r="F19" s="6">
        <f>E19/D19</f>
        <v>0.42285036547265714</v>
      </c>
      <c r="G19" s="4">
        <f>SUM(G17:G18)</f>
        <v>2163440.19</v>
      </c>
      <c r="H19" s="6">
        <f t="shared" si="4"/>
        <v>0.19359676674170631</v>
      </c>
      <c r="I19" s="4">
        <f>SUM(I17:I18)</f>
        <v>2103075.19</v>
      </c>
      <c r="J19" s="6">
        <f t="shared" si="2"/>
        <v>0.18819496784826747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3373592.22</v>
      </c>
      <c r="H22" s="6">
        <f t="shared" si="4"/>
        <v>0.71227995774786768</v>
      </c>
      <c r="I22" s="4">
        <f>'Execução - LOA 2020'!I42</f>
        <v>3317294.62</v>
      </c>
      <c r="J22" s="6">
        <f t="shared" si="2"/>
        <v>0.70039362130460114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2761700.72</v>
      </c>
      <c r="F23" s="6">
        <f t="shared" si="5"/>
        <v>0.61988435502258388</v>
      </c>
      <c r="G23" s="4">
        <f>'Execução - LOA 2020'!G45</f>
        <v>1485864.26</v>
      </c>
      <c r="H23" s="6">
        <f t="shared" si="4"/>
        <v>0.33351333176362741</v>
      </c>
      <c r="I23" s="4">
        <f>'Execução - LOA 2020'!I45</f>
        <v>1461955.87</v>
      </c>
      <c r="J23" s="6">
        <f t="shared" si="2"/>
        <v>0.32814691504531684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6303262.4800000004</v>
      </c>
      <c r="F24" s="6">
        <f t="shared" si="5"/>
        <v>0.60549792661859003</v>
      </c>
      <c r="G24" s="4">
        <f>SUM(G21:G23)</f>
        <v>4859456.4800000004</v>
      </c>
      <c r="H24" s="6">
        <f t="shared" si="4"/>
        <v>0.46680442587776738</v>
      </c>
      <c r="I24" s="4">
        <f>SUM(I21:I23)</f>
        <v>4779250.49</v>
      </c>
      <c r="J24" s="6">
        <f t="shared" si="2"/>
        <v>0.45909975535175246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20298488.620000001</v>
      </c>
      <c r="F26" s="6">
        <f t="shared" si="5"/>
        <v>0.80987523760935276</v>
      </c>
      <c r="G26" s="4">
        <f>'Execução - LOA 2020'!G48</f>
        <v>18319166.629999999</v>
      </c>
      <c r="H26" s="6">
        <f t="shared" si="4"/>
        <v>0.7309036502677595</v>
      </c>
      <c r="I26" s="4">
        <f>'Execução - LOA 2020'!I48</f>
        <v>17643421.23</v>
      </c>
      <c r="J26" s="6">
        <f t="shared" si="2"/>
        <v>0.70394255594031263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17311780.859999999</v>
      </c>
      <c r="F27" s="6">
        <f t="shared" si="5"/>
        <v>0.74620491291119806</v>
      </c>
      <c r="G27" s="4">
        <f>'Execução - LOA 2020'!G50</f>
        <v>15158658.619999999</v>
      </c>
      <c r="H27" s="6">
        <f t="shared" si="4"/>
        <v>0.65339699172853793</v>
      </c>
      <c r="I27" s="4">
        <f>'Execução - LOA 2020'!I50</f>
        <v>14663947.32</v>
      </c>
      <c r="J27" s="6">
        <f t="shared" si="2"/>
        <v>0.63207301555774176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230272294.59999999</v>
      </c>
      <c r="F28" s="6">
        <f t="shared" si="5"/>
        <v>0.73145225289464255</v>
      </c>
      <c r="G28" s="4">
        <f>'Execução - LOA 2020'!G52</f>
        <v>195860771.77000001</v>
      </c>
      <c r="H28" s="6">
        <f t="shared" si="4"/>
        <v>0.62214519994126083</v>
      </c>
      <c r="I28" s="4">
        <f>'Execução - LOA 2020'!I52</f>
        <v>192837100.81999999</v>
      </c>
      <c r="J28" s="6">
        <f t="shared" si="2"/>
        <v>0.61254061015666939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9937121</v>
      </c>
      <c r="F29" s="6">
        <f t="shared" si="5"/>
        <v>0.41787489506997733</v>
      </c>
      <c r="G29" s="4">
        <f>'Execução - LOA 2020'!G54</f>
        <v>9824427.4800000004</v>
      </c>
      <c r="H29" s="6">
        <f t="shared" si="4"/>
        <v>0.41313591756884133</v>
      </c>
      <c r="I29" s="4">
        <f>'Execução - LOA 2020'!I54</f>
        <v>9810819.4800000004</v>
      </c>
      <c r="J29" s="6">
        <f t="shared" si="2"/>
        <v>0.41256367520889498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302375.61</v>
      </c>
      <c r="F30" s="6">
        <f t="shared" si="5"/>
        <v>0.41654409951578353</v>
      </c>
      <c r="G30" s="4">
        <f>'Execução - LOA 2020'!G56</f>
        <v>79121.47</v>
      </c>
      <c r="H30" s="6">
        <f t="shared" si="4"/>
        <v>0.10899550222822231</v>
      </c>
      <c r="I30" s="4">
        <f>'Execução - LOA 2020'!I56</f>
        <v>61182.97</v>
      </c>
      <c r="J30" s="6">
        <f t="shared" si="2"/>
        <v>8.4283931314272337E-2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278122060.69</v>
      </c>
      <c r="F31" s="6">
        <f t="shared" si="5"/>
        <v>0.71757740904408651</v>
      </c>
      <c r="G31" s="17">
        <f>SUM(G26:G30)</f>
        <v>239242145.97</v>
      </c>
      <c r="H31" s="6">
        <f t="shared" si="4"/>
        <v>0.61726408474533634</v>
      </c>
      <c r="I31" s="17">
        <f>SUM(I26:I30)</f>
        <v>235016471.81999999</v>
      </c>
      <c r="J31" s="6">
        <f t="shared" si="2"/>
        <v>0.60636150369693331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5121995.5</v>
      </c>
      <c r="F33" s="6">
        <f>E33/D33</f>
        <v>0.51496025191049211</v>
      </c>
      <c r="G33" s="4">
        <f>G8</f>
        <v>4999283.3500000006</v>
      </c>
      <c r="H33" s="6">
        <f>G33/D33</f>
        <v>0.50262289634731805</v>
      </c>
      <c r="I33" s="4">
        <f>I8</f>
        <v>4999283.3500000006</v>
      </c>
      <c r="J33" s="6">
        <f t="shared" si="2"/>
        <v>0.50262289634731805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4071239.9400000004</v>
      </c>
      <c r="F34" s="6">
        <f t="shared" si="5"/>
        <v>0.19159437977763563</v>
      </c>
      <c r="G34" s="4">
        <f>G15</f>
        <v>2181037.4899999998</v>
      </c>
      <c r="H34" s="6">
        <f t="shared" si="4"/>
        <v>0.10264060368014592</v>
      </c>
      <c r="I34" s="4">
        <f>I15</f>
        <v>1838729.62</v>
      </c>
      <c r="J34" s="6">
        <f t="shared" si="2"/>
        <v>8.653144160367704E-2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4725344.8</v>
      </c>
      <c r="F35" s="6">
        <f t="shared" si="5"/>
        <v>0.42285036547265714</v>
      </c>
      <c r="G35" s="4">
        <f>G19</f>
        <v>2163440.19</v>
      </c>
      <c r="H35" s="6">
        <f t="shared" si="4"/>
        <v>0.19359676674170631</v>
      </c>
      <c r="I35" s="4">
        <f>I19</f>
        <v>2103075.19</v>
      </c>
      <c r="J35" s="6">
        <f t="shared" si="2"/>
        <v>0.18819496784826747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6303262.4800000004</v>
      </c>
      <c r="F36" s="6">
        <f t="shared" si="5"/>
        <v>0.60549792661859003</v>
      </c>
      <c r="G36" s="4">
        <f>G24</f>
        <v>4859456.4800000004</v>
      </c>
      <c r="H36" s="6">
        <f t="shared" si="4"/>
        <v>0.46680442587776738</v>
      </c>
      <c r="I36" s="4">
        <f>I24</f>
        <v>4779250.49</v>
      </c>
      <c r="J36" s="6">
        <f t="shared" si="2"/>
        <v>0.45909975535175246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278122060.69</v>
      </c>
      <c r="F37" s="6">
        <f t="shared" si="5"/>
        <v>0.71757740904408651</v>
      </c>
      <c r="G37" s="4">
        <f>G31</f>
        <v>239242145.97</v>
      </c>
      <c r="H37" s="6">
        <f t="shared" si="4"/>
        <v>0.61726408474533634</v>
      </c>
      <c r="I37" s="4">
        <f>I31</f>
        <v>235016471.81999999</v>
      </c>
      <c r="J37" s="6">
        <f t="shared" si="2"/>
        <v>0.60636150369693331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2020-08-18T13:31:53Z</dcterms:modified>
</cp:coreProperties>
</file>