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<sst xmlns="http://schemas.openxmlformats.org/spreadsheetml/2006/main" count="207" uniqueCount="45">
  <si>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</si>
  <si>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</si>
  <si>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</si>
  <si>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</si>
  <si>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</si>
  <si>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</si>
  <si>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</si>
  <si>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</si>
  <si>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</si>
  <si>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</si>
  <si>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</si>
  <si>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</si>
  <si>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</si>
  <si>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</si>
  <si>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</si>
  <si>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</si>
  <si>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</si>
  <si>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</si>
  <si>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</si>
  <si>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</si>
  <si>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</si>
  <si>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</si>
  <si>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</si>
  <si>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</si>
  <si>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</si>
  <si>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</si>
  <si>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</si>
  <si>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</si>
  <si>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</si>
  <si>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</si>
  <si>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</si>
  <si>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</si>
  <si>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</si>
  <si>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</si>
  <si>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</si>
  <si>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</si>
  <si>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</si>
  <si>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</si>
  <si>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</si>
  <si>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</si>
  <si>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</si>
  <si>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</si>
  <si>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</si>
  <si>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</si>
  <si>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Ago/20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</si>
</sst>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9.9405768951834769E-2</c:v>
                </c:pt>
                <c:pt idx="1">
                  <c:v>2.1706224569649143E-2</c:v>
                </c:pt>
                <c:pt idx="2">
                  <c:v>1.9102954041436707E-2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0.31683024107937319</c:v>
                </c:pt>
                <c:pt idx="1">
                  <c:v>0.17657581041395046</c:v>
                </c:pt>
                <c:pt idx="2">
                  <c:v>0.17267110080599371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0.26817310067381983</c:v>
                </c:pt>
                <c:pt idx="1">
                  <c:v>0.17613305092732612</c:v>
                </c:pt>
                <c:pt idx="2">
                  <c:v>0.12907458031785768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0.2045653808362396</c:v>
                </c:pt>
                <c:pt idx="1">
                  <c:v>0.16335912807857048</c:v>
                </c:pt>
                <c:pt idx="2">
                  <c:v>0.15166283735540223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0.42658610003881292</c:v>
                </c:pt>
                <c:pt idx="1">
                  <c:v>0.2039250725432333</c:v>
                </c:pt>
                <c:pt idx="2">
                  <c:v>6.7214241268628669E-2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0.36750872726940775</c:v>
                </c:pt>
                <c:pt idx="1">
                  <c:v>0.16670375290036388</c:v>
                </c:pt>
                <c:pt idx="2">
                  <c:v>0.16468744266618507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0.47885542024221833</c:v>
                </c:pt>
                <c:pt idx="1">
                  <c:v>0.22132021827492374</c:v>
                </c:pt>
                <c:pt idx="2">
                  <c:v>0.21173824331419414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0.74774403551780289</c:v>
                </c:pt>
                <c:pt idx="1">
                  <c:v>0.71228460269546312</c:v>
                </c:pt>
                <c:pt idx="2">
                  <c:v>0.70039826625219659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0.57506288512693182</c:v>
                </c:pt>
                <c:pt idx="1">
                  <c:v>0.33460041295685228</c:v>
                </c:pt>
                <c:pt idx="2">
                  <c:v>0.32997629729122485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0.81325575374416648</c:v>
                </c:pt>
                <c:pt idx="1">
                  <c:v>0.73342935205595761</c:v>
                </c:pt>
                <c:pt idx="2">
                  <c:v>0.70637550414996209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0.74620491291119806</c:v>
                </c:pt>
                <c:pt idx="1">
                  <c:v>0.65339699172853793</c:v>
                </c:pt>
                <c:pt idx="2">
                  <c:v>0.63231378563785645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0.73145225289464255</c:v>
                </c:pt>
                <c:pt idx="1">
                  <c:v>0.62214519994126083</c:v>
                </c:pt>
                <c:pt idx="2">
                  <c:v>0.61254061015666939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0.41827043531377917</c:v>
                </c:pt>
                <c:pt idx="1">
                  <c:v>0.41331391067855211</c:v>
                </c:pt>
                <c:pt idx="2">
                  <c:v>0.41278122234298592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0.42273628455122153</c:v>
                </c:pt>
                <c:pt idx="1">
                  <c:v>0.10899550222822231</c:v>
                </c:pt>
                <c:pt idx="2">
                  <c:v>8.4283931314272337E-2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0.74419304142204834</c:v>
                </c:pt>
                <c:pt idx="1">
                  <c:v>0.74419304142204834</c:v>
                </c:pt>
                <c:pt idx="2">
                  <c:v>0.74419304142204834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0.53466742169697057</c:v>
                </c:pt>
                <c:pt idx="1">
                  <c:v>0.53466742169697057</c:v>
                </c:pt>
                <c:pt idx="2">
                  <c:v>0.53466742169697057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8.5245428489512012E-2</c:v>
                </c:pt>
                <c:pt idx="1">
                  <c:v>4.8320468509806869E-2</c:v>
                </c:pt>
                <c:pt idx="2">
                  <c:v>4.8320468509806869E-2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7.6760755831845884E-2</c:v>
                </c:pt>
                <c:pt idx="2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0.51496025191049211</c:v>
                </c:pt>
                <c:pt idx="1">
                  <c:v>0.50262289634731805</c:v>
                </c:pt>
                <c:pt idx="2">
                  <c:v>0.50262289634731805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0.19211171199984037</c:v>
                </c:pt>
                <c:pt idx="1">
                  <c:v>0.10297986716341166</c:v>
                </c:pt>
                <c:pt idx="2">
                  <c:v>8.6620448913388354E-2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0.42318896381121363</c:v>
                </c:pt>
                <c:pt idx="1">
                  <c:v>0.19401536521628091</c:v>
                </c:pt>
                <c:pt idx="2">
                  <c:v>0.18821575446079059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0.58631568749731022</c:v>
                </c:pt>
                <c:pt idx="1">
                  <c:v>0.46727177722907715</c:v>
                </c:pt>
                <c:pt idx="2">
                  <c:v>0.45988478919597686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0.71783188066609949</c:v>
                </c:pt>
                <c:pt idx="1">
                  <c:v>0.61743833357736611</c:v>
                </c:pt>
                <c:pt idx="2">
                  <c:v>0.60654659315156234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5" thickBot="1" x14ac:dyDescent="0.25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2.5" x14ac:dyDescent="0.2">
      <c r="A5" s="53" t="s">
        <v>2</v>
      </c>
      <c r="B5" s="60" t="s">
        <v>3</v>
      </c>
      <c r="C5" s="26" t="s">
        <v>4</v>
      </c>
      <c r="D5" s="43">
        <v>1832000</v>
      </c>
      <c r="E5" s="43">
        <v>472410.54</v>
      </c>
      <c r="F5" s="33">
        <f>E5/D5</f>
        <v>0.25786601528384279</v>
      </c>
      <c r="G5" s="43">
        <v>472410.54</v>
      </c>
      <c r="H5" s="33">
        <f>G5/D5</f>
        <v>0.25786601528384279</v>
      </c>
      <c r="I5" s="29">
        <v>472410.54</v>
      </c>
      <c r="J5" s="38">
        <f>I5/D5</f>
        <v>0.25786601528384279</v>
      </c>
    </row>
    <row r="6" spans="1:10" ht="22.5" x14ac:dyDescent="0.2">
      <c r="A6" s="54"/>
      <c r="B6" s="51"/>
      <c r="C6" s="25" t="s">
        <v>5</v>
      </c>
      <c r="D6" s="43">
        <v>4300000</v>
      </c>
      <c r="E6" s="43">
        <v>4090981.19</v>
      </c>
      <c r="F6" s="34">
        <f t="shared" ref="F6:F57" si="0">E6/D6</f>
        <v>0.95139097441860465</v>
      </c>
      <c r="G6" s="43">
        <v>4090981.19</v>
      </c>
      <c r="H6" s="34">
        <f t="shared" ref="H6:H57" si="1">G6/D6</f>
        <v>0.95139097441860465</v>
      </c>
      <c r="I6" s="27">
        <v>4090981.19</v>
      </c>
      <c r="J6" s="39">
        <f t="shared" ref="J6:J57" si="2">I6/D6</f>
        <v>0.95139097441860465</v>
      </c>
    </row>
    <row r="7" spans="1:10" ht="13.5" customHeight="1" x14ac:dyDescent="0.2">
      <c r="A7" s="54"/>
      <c r="B7" s="51"/>
      <c r="C7" s="15" t="s">
        <v>6</v>
      </c>
      <c r="D7" s="44">
        <v>6132000</v>
      </c>
      <c r="E7" s="44">
        <v>4563391.7300000004</v>
      </c>
      <c r="F7" s="35">
        <f t="shared" si="0"/>
        <v>0.74419304142204834</v>
      </c>
      <c r="G7" s="44">
        <v>4563391.7300000004</v>
      </c>
      <c r="H7" s="35">
        <f t="shared" si="1"/>
        <v>0.74419304142204834</v>
      </c>
      <c r="I7" s="28">
        <v>4563391.7300000004</v>
      </c>
      <c r="J7" s="40">
        <f t="shared" si="2"/>
        <v>0.74419304142204834</v>
      </c>
    </row>
    <row r="8" spans="1:10" ht="22.5" customHeight="1" x14ac:dyDescent="0.2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54"/>
      <c r="B10" s="51" t="s">
        <v>8</v>
      </c>
      <c r="C10" s="25" t="s">
        <v>4</v>
      </c>
      <c r="D10" s="43">
        <v>292262</v>
      </c>
      <c r="E10" s="43">
        <v>156262.97</v>
      </c>
      <c r="F10" s="34">
        <f t="shared" si="0"/>
        <v>0.53466742169697057</v>
      </c>
      <c r="G10" s="43">
        <v>156262.97</v>
      </c>
      <c r="H10" s="34">
        <f t="shared" si="1"/>
        <v>0.53466742169697057</v>
      </c>
      <c r="I10" s="27">
        <v>156262.97</v>
      </c>
      <c r="J10" s="39">
        <f t="shared" si="2"/>
        <v>0.53466742169697057</v>
      </c>
    </row>
    <row r="11" spans="1:10" ht="13.5" customHeight="1" x14ac:dyDescent="0.2">
      <c r="A11" s="54"/>
      <c r="B11" s="51"/>
      <c r="C11" s="15" t="s">
        <v>6</v>
      </c>
      <c r="D11" s="44">
        <v>292262</v>
      </c>
      <c r="E11" s="44">
        <v>156262.97</v>
      </c>
      <c r="F11" s="35">
        <f t="shared" si="0"/>
        <v>0.53466742169697057</v>
      </c>
      <c r="G11" s="44">
        <v>156262.97</v>
      </c>
      <c r="H11" s="35">
        <f t="shared" si="1"/>
        <v>0.53466742169697057</v>
      </c>
      <c r="I11" s="28">
        <v>156262.97</v>
      </c>
      <c r="J11" s="40">
        <f t="shared" si="2"/>
        <v>0.53466742169697057</v>
      </c>
    </row>
    <row r="12" spans="1:10" ht="22.5" customHeight="1" x14ac:dyDescent="0.2">
      <c r="A12" s="54"/>
      <c r="B12" s="51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4"/>
      <c r="B13" s="51"/>
      <c r="C13" s="25" t="s">
        <v>4</v>
      </c>
      <c r="D13" s="43">
        <v>2973227</v>
      </c>
      <c r="E13" s="43">
        <v>276214.88</v>
      </c>
      <c r="F13" s="34">
        <f t="shared" si="0"/>
        <v>9.2900703511706303E-2</v>
      </c>
      <c r="G13" s="43">
        <v>156569.48000000001</v>
      </c>
      <c r="H13" s="34">
        <f t="shared" si="1"/>
        <v>5.2659780097516942E-2</v>
      </c>
      <c r="I13" s="27">
        <v>156569.48000000001</v>
      </c>
      <c r="J13" s="39">
        <f t="shared" si="2"/>
        <v>5.2659780097516942E-2</v>
      </c>
    </row>
    <row r="14" spans="1:10" ht="13.5" customHeight="1" x14ac:dyDescent="0.2">
      <c r="A14" s="54"/>
      <c r="B14" s="51"/>
      <c r="C14" s="15" t="s">
        <v>6</v>
      </c>
      <c r="D14" s="44">
        <v>3240231</v>
      </c>
      <c r="E14" s="44">
        <v>276214.88</v>
      </c>
      <c r="F14" s="35">
        <f t="shared" si="0"/>
        <v>8.5245428489512012E-2</v>
      </c>
      <c r="G14" s="44">
        <v>156569.48000000001</v>
      </c>
      <c r="H14" s="35">
        <f t="shared" si="1"/>
        <v>4.8320468509806869E-2</v>
      </c>
      <c r="I14" s="28">
        <v>156569.48000000001</v>
      </c>
      <c r="J14" s="40">
        <f t="shared" si="2"/>
        <v>4.8320468509806869E-2</v>
      </c>
    </row>
    <row r="15" spans="1:10" ht="22.5" customHeight="1" x14ac:dyDescent="0.2">
      <c r="A15" s="54"/>
      <c r="B15" s="51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12471.32</v>
      </c>
      <c r="H15" s="34">
        <f t="shared" si="1"/>
        <v>7.6760755831845884E-2</v>
      </c>
      <c r="I15" s="27">
        <v>12471.32</v>
      </c>
      <c r="J15" s="39">
        <f t="shared" si="2"/>
        <v>7.6760755831845884E-2</v>
      </c>
    </row>
    <row r="16" spans="1:10" ht="13.5" customHeight="1" thickBot="1" x14ac:dyDescent="0.25">
      <c r="A16" s="55"/>
      <c r="B16" s="52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12471.32</v>
      </c>
      <c r="H16" s="36">
        <f t="shared" si="1"/>
        <v>7.6760755831845884E-2</v>
      </c>
      <c r="I16" s="30">
        <v>12471.32</v>
      </c>
      <c r="J16" s="41">
        <f t="shared" si="2"/>
        <v>7.6760755831845884E-2</v>
      </c>
    </row>
    <row r="17" spans="1:10" ht="22.5" customHeight="1" x14ac:dyDescent="0.2">
      <c r="A17" s="53" t="s">
        <v>10</v>
      </c>
      <c r="B17" s="60" t="s">
        <v>11</v>
      </c>
      <c r="C17" s="26" t="s">
        <v>12</v>
      </c>
      <c r="D17" s="43">
        <v>961257</v>
      </c>
      <c r="E17" s="43">
        <v>504572.8</v>
      </c>
      <c r="F17" s="33">
        <f t="shared" si="0"/>
        <v>0.52490936346887462</v>
      </c>
      <c r="G17" s="43">
        <v>11951.8</v>
      </c>
      <c r="H17" s="33">
        <f t="shared" si="1"/>
        <v>1.2433511537497256E-2</v>
      </c>
      <c r="I17" s="29">
        <v>11818.14</v>
      </c>
      <c r="J17" s="38">
        <f t="shared" si="2"/>
        <v>1.2294464435629596E-2</v>
      </c>
    </row>
    <row r="18" spans="1:10" ht="22.5" x14ac:dyDescent="0.2">
      <c r="A18" s="54"/>
      <c r="B18" s="51"/>
      <c r="C18" s="25" t="s">
        <v>4</v>
      </c>
      <c r="D18" s="43">
        <v>8945950</v>
      </c>
      <c r="E18" s="43">
        <v>480260.73</v>
      </c>
      <c r="F18" s="34">
        <f t="shared" si="0"/>
        <v>5.3684709840765933E-2</v>
      </c>
      <c r="G18" s="43">
        <v>203096.26</v>
      </c>
      <c r="H18" s="34">
        <f t="shared" si="1"/>
        <v>2.2702592793386954E-2</v>
      </c>
      <c r="I18" s="27">
        <v>177438.78</v>
      </c>
      <c r="J18" s="39">
        <f t="shared" si="2"/>
        <v>1.9834537416372772E-2</v>
      </c>
    </row>
    <row r="19" spans="1:10" ht="13.5" customHeight="1" x14ac:dyDescent="0.2">
      <c r="A19" s="54"/>
      <c r="B19" s="51"/>
      <c r="C19" s="15" t="s">
        <v>6</v>
      </c>
      <c r="D19" s="44">
        <v>9907207</v>
      </c>
      <c r="E19" s="44">
        <v>984833.53</v>
      </c>
      <c r="F19" s="35">
        <f t="shared" si="0"/>
        <v>9.9405768951834769E-2</v>
      </c>
      <c r="G19" s="44">
        <v>215048.06</v>
      </c>
      <c r="H19" s="35">
        <f t="shared" si="1"/>
        <v>2.1706224569649143E-2</v>
      </c>
      <c r="I19" s="28">
        <v>189256.92</v>
      </c>
      <c r="J19" s="40">
        <f t="shared" si="2"/>
        <v>1.9102954041436707E-2</v>
      </c>
    </row>
    <row r="20" spans="1:10" ht="22.5" customHeight="1" x14ac:dyDescent="0.2">
      <c r="A20" s="54"/>
      <c r="B20" s="51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3318</v>
      </c>
      <c r="H20" s="34">
        <f t="shared" si="1"/>
        <v>7.2712450527921317E-3</v>
      </c>
      <c r="I20" s="27"/>
      <c r="J20" s="39">
        <f t="shared" si="2"/>
        <v>0</v>
      </c>
    </row>
    <row r="21" spans="1:10" ht="22.5" x14ac:dyDescent="0.2">
      <c r="A21" s="54"/>
      <c r="B21" s="51"/>
      <c r="C21" s="25" t="s">
        <v>4</v>
      </c>
      <c r="D21" s="43">
        <v>3021997</v>
      </c>
      <c r="E21" s="43">
        <v>948966.24</v>
      </c>
      <c r="F21" s="34">
        <f t="shared" si="0"/>
        <v>0.31401958373883232</v>
      </c>
      <c r="G21" s="43">
        <v>610868.29</v>
      </c>
      <c r="H21" s="34">
        <f t="shared" si="1"/>
        <v>0.20214060106611623</v>
      </c>
      <c r="I21" s="27">
        <v>600604.48</v>
      </c>
      <c r="J21" s="39">
        <f t="shared" si="2"/>
        <v>0.19874423435893548</v>
      </c>
    </row>
    <row r="22" spans="1:10" ht="13.5" customHeight="1" x14ac:dyDescent="0.2">
      <c r="A22" s="54"/>
      <c r="B22" s="51"/>
      <c r="C22" s="15" t="s">
        <v>6</v>
      </c>
      <c r="D22" s="44">
        <v>3478315</v>
      </c>
      <c r="E22" s="44">
        <v>1102035.3799999999</v>
      </c>
      <c r="F22" s="35">
        <f t="shared" si="0"/>
        <v>0.31683024107937319</v>
      </c>
      <c r="G22" s="44">
        <v>614186.29</v>
      </c>
      <c r="H22" s="35">
        <f t="shared" si="1"/>
        <v>0.17657581041395046</v>
      </c>
      <c r="I22" s="28">
        <v>600604.48</v>
      </c>
      <c r="J22" s="40">
        <f t="shared" si="2"/>
        <v>0.17267110080599371</v>
      </c>
    </row>
    <row r="23" spans="1:10" ht="22.5" customHeight="1" x14ac:dyDescent="0.2">
      <c r="A23" s="54"/>
      <c r="B23" s="51" t="s">
        <v>14</v>
      </c>
      <c r="C23" s="25" t="s">
        <v>12</v>
      </c>
      <c r="D23" s="43">
        <v>178682</v>
      </c>
      <c r="E23" s="43">
        <v>14160.42</v>
      </c>
      <c r="F23" s="34">
        <f t="shared" si="0"/>
        <v>7.9249280845300585E-2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2.5" x14ac:dyDescent="0.2">
      <c r="A24" s="54"/>
      <c r="B24" s="51"/>
      <c r="C24" s="25" t="s">
        <v>4</v>
      </c>
      <c r="D24" s="43">
        <v>3068180</v>
      </c>
      <c r="E24" s="43">
        <v>856560.63</v>
      </c>
      <c r="F24" s="34">
        <f t="shared" si="0"/>
        <v>0.27917548188176705</v>
      </c>
      <c r="G24" s="43">
        <v>563705.29</v>
      </c>
      <c r="H24" s="34">
        <f t="shared" si="1"/>
        <v>0.1837262774674237</v>
      </c>
      <c r="I24" s="27">
        <v>410912.93</v>
      </c>
      <c r="J24" s="39">
        <f t="shared" si="2"/>
        <v>0.13392725654948537</v>
      </c>
    </row>
    <row r="25" spans="1:10" ht="13.5" customHeight="1" x14ac:dyDescent="0.2">
      <c r="A25" s="54"/>
      <c r="B25" s="51"/>
      <c r="C25" s="15" t="s">
        <v>6</v>
      </c>
      <c r="D25" s="44">
        <v>3246862</v>
      </c>
      <c r="E25" s="44">
        <v>870721.05</v>
      </c>
      <c r="F25" s="35">
        <f t="shared" si="0"/>
        <v>0.26817310067381983</v>
      </c>
      <c r="G25" s="44">
        <v>571879.71</v>
      </c>
      <c r="H25" s="35">
        <f t="shared" si="1"/>
        <v>0.17613305092732612</v>
      </c>
      <c r="I25" s="28">
        <v>419087.35</v>
      </c>
      <c r="J25" s="40">
        <f t="shared" si="2"/>
        <v>0.12907458031785768</v>
      </c>
    </row>
    <row r="26" spans="1:10" ht="22.5" customHeight="1" x14ac:dyDescent="0.2">
      <c r="A26" s="54"/>
      <c r="B26" s="51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4"/>
      <c r="B27" s="51"/>
      <c r="C27" s="25" t="s">
        <v>4</v>
      </c>
      <c r="D27" s="43">
        <v>3411884</v>
      </c>
      <c r="E27" s="43">
        <v>778432.03</v>
      </c>
      <c r="F27" s="34">
        <f t="shared" si="0"/>
        <v>0.22815313474901258</v>
      </c>
      <c r="G27" s="43">
        <v>621630</v>
      </c>
      <c r="H27" s="34">
        <f t="shared" si="1"/>
        <v>0.18219552599091879</v>
      </c>
      <c r="I27" s="27">
        <v>577122.14</v>
      </c>
      <c r="J27" s="39">
        <f t="shared" si="2"/>
        <v>0.16915057487300272</v>
      </c>
    </row>
    <row r="28" spans="1:10" ht="13.5" customHeight="1" x14ac:dyDescent="0.2">
      <c r="A28" s="54"/>
      <c r="B28" s="51"/>
      <c r="C28" s="15" t="s">
        <v>6</v>
      </c>
      <c r="D28" s="44">
        <v>3805297</v>
      </c>
      <c r="E28" s="44">
        <v>778432.03</v>
      </c>
      <c r="F28" s="35">
        <f t="shared" si="0"/>
        <v>0.2045653808362396</v>
      </c>
      <c r="G28" s="44">
        <v>621630</v>
      </c>
      <c r="H28" s="35">
        <f t="shared" si="1"/>
        <v>0.16335912807857048</v>
      </c>
      <c r="I28" s="28">
        <v>577122.14</v>
      </c>
      <c r="J28" s="40">
        <f t="shared" si="2"/>
        <v>0.15166283735540223</v>
      </c>
    </row>
    <row r="29" spans="1:10" ht="22.5" customHeight="1" x14ac:dyDescent="0.2">
      <c r="A29" s="54"/>
      <c r="B29" s="51" t="s">
        <v>16</v>
      </c>
      <c r="C29" s="25" t="s">
        <v>12</v>
      </c>
      <c r="D29" s="43">
        <v>119104</v>
      </c>
      <c r="E29" s="43"/>
      <c r="F29" s="34">
        <f t="shared" si="0"/>
        <v>0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4"/>
      <c r="B30" s="51"/>
      <c r="C30" s="25" t="s">
        <v>4</v>
      </c>
      <c r="D30" s="43">
        <v>692481</v>
      </c>
      <c r="E30" s="43">
        <v>346210.88</v>
      </c>
      <c r="F30" s="34">
        <f t="shared" si="0"/>
        <v>0.49995722626324768</v>
      </c>
      <c r="G30" s="43">
        <v>165502.53</v>
      </c>
      <c r="H30" s="34">
        <f t="shared" si="1"/>
        <v>0.23899938048841773</v>
      </c>
      <c r="I30" s="27">
        <v>54550.07</v>
      </c>
      <c r="J30" s="39">
        <f t="shared" si="2"/>
        <v>7.8774825590882641E-2</v>
      </c>
    </row>
    <row r="31" spans="1:10" ht="13.5" customHeight="1" thickBot="1" x14ac:dyDescent="0.25">
      <c r="A31" s="55"/>
      <c r="B31" s="52"/>
      <c r="C31" s="21" t="s">
        <v>6</v>
      </c>
      <c r="D31" s="44">
        <v>811585</v>
      </c>
      <c r="E31" s="44">
        <v>346210.88</v>
      </c>
      <c r="F31" s="36">
        <f t="shared" si="0"/>
        <v>0.42658610003881292</v>
      </c>
      <c r="G31" s="44">
        <v>165502.53</v>
      </c>
      <c r="H31" s="36">
        <f t="shared" si="1"/>
        <v>0.2039250725432333</v>
      </c>
      <c r="I31" s="30">
        <v>54550.07</v>
      </c>
      <c r="J31" s="41">
        <f t="shared" si="2"/>
        <v>6.7214241268628669E-2</v>
      </c>
    </row>
    <row r="32" spans="1:10" ht="22.5" customHeight="1" x14ac:dyDescent="0.2">
      <c r="A32" s="53" t="s">
        <v>17</v>
      </c>
      <c r="B32" s="60" t="s">
        <v>19</v>
      </c>
      <c r="C32" s="26" t="s">
        <v>12</v>
      </c>
      <c r="D32" s="43">
        <v>221454</v>
      </c>
      <c r="E32" s="43">
        <v>56555</v>
      </c>
      <c r="F32" s="33">
        <f t="shared" si="0"/>
        <v>0.25538034986949887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54"/>
      <c r="B33" s="51"/>
      <c r="C33" s="25" t="s">
        <v>4</v>
      </c>
      <c r="D33" s="43">
        <v>5365345</v>
      </c>
      <c r="E33" s="43">
        <v>1996642.39</v>
      </c>
      <c r="F33" s="34">
        <f t="shared" si="0"/>
        <v>0.37213681319654185</v>
      </c>
      <c r="G33" s="43">
        <v>921350.36</v>
      </c>
      <c r="H33" s="34">
        <f t="shared" si="1"/>
        <v>0.17172248196527903</v>
      </c>
      <c r="I33" s="27">
        <v>910085.64</v>
      </c>
      <c r="J33" s="39">
        <f t="shared" si="2"/>
        <v>0.16962294875725606</v>
      </c>
    </row>
    <row r="34" spans="1:10" ht="13.5" customHeight="1" x14ac:dyDescent="0.2">
      <c r="A34" s="54"/>
      <c r="B34" s="51"/>
      <c r="C34" s="15" t="s">
        <v>6</v>
      </c>
      <c r="D34" s="44">
        <v>5586799</v>
      </c>
      <c r="E34" s="44">
        <v>2053197.39</v>
      </c>
      <c r="F34" s="35">
        <f t="shared" si="0"/>
        <v>0.36750872726940775</v>
      </c>
      <c r="G34" s="44">
        <v>931340.36</v>
      </c>
      <c r="H34" s="35">
        <f t="shared" si="1"/>
        <v>0.16670375290036388</v>
      </c>
      <c r="I34" s="28">
        <v>920075.64</v>
      </c>
      <c r="J34" s="40">
        <f t="shared" si="2"/>
        <v>0.16468744266618507</v>
      </c>
    </row>
    <row r="35" spans="1:10" ht="22.5" customHeight="1" x14ac:dyDescent="0.2">
      <c r="A35" s="54"/>
      <c r="B35" s="51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4"/>
      <c r="B36" s="51"/>
      <c r="C36" s="25" t="s">
        <v>4</v>
      </c>
      <c r="D36" s="43">
        <v>5499223</v>
      </c>
      <c r="E36" s="43">
        <v>2599217.09</v>
      </c>
      <c r="F36" s="34">
        <f t="shared" si="0"/>
        <v>0.47265169824900716</v>
      </c>
      <c r="G36" s="43">
        <v>1236777.6599999999</v>
      </c>
      <c r="H36" s="34">
        <f t="shared" si="1"/>
        <v>0.22490043775275159</v>
      </c>
      <c r="I36" s="27">
        <v>1183231.8400000001</v>
      </c>
      <c r="J36" s="39">
        <f t="shared" si="2"/>
        <v>0.21516345854678018</v>
      </c>
    </row>
    <row r="37" spans="1:10" ht="13.5" customHeight="1" thickBot="1" x14ac:dyDescent="0.25">
      <c r="A37" s="55"/>
      <c r="B37" s="52"/>
      <c r="C37" s="21" t="s">
        <v>6</v>
      </c>
      <c r="D37" s="44">
        <v>5588182</v>
      </c>
      <c r="E37" s="44">
        <v>2675931.2400000002</v>
      </c>
      <c r="F37" s="36">
        <f t="shared" si="0"/>
        <v>0.47885542024221833</v>
      </c>
      <c r="G37" s="44">
        <v>1236777.6599999999</v>
      </c>
      <c r="H37" s="36">
        <f t="shared" si="1"/>
        <v>0.22132021827492374</v>
      </c>
      <c r="I37" s="30">
        <v>1183231.8400000001</v>
      </c>
      <c r="J37" s="41">
        <f t="shared" si="2"/>
        <v>0.21173824331419414</v>
      </c>
    </row>
    <row r="38" spans="1:10" ht="22.5" customHeight="1" x14ac:dyDescent="0.2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4"/>
      <c r="B40" s="51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28460</v>
      </c>
      <c r="H40" s="34">
        <f t="shared" si="1"/>
        <v>8.0413198388345458E-2</v>
      </c>
      <c r="I40" s="27">
        <v>28460</v>
      </c>
      <c r="J40" s="39">
        <f t="shared" si="2"/>
        <v>8.0413198388345458E-2</v>
      </c>
    </row>
    <row r="41" spans="1:10" ht="22.5" x14ac:dyDescent="0.2">
      <c r="A41" s="54"/>
      <c r="B41" s="51"/>
      <c r="C41" s="25" t="s">
        <v>4</v>
      </c>
      <c r="D41" s="43">
        <v>4382407</v>
      </c>
      <c r="E41" s="43">
        <v>3466255.76</v>
      </c>
      <c r="F41" s="34">
        <f t="shared" si="0"/>
        <v>0.79094793340737179</v>
      </c>
      <c r="G41" s="43">
        <v>3345154.22</v>
      </c>
      <c r="H41" s="34">
        <f t="shared" si="1"/>
        <v>0.76331436582681622</v>
      </c>
      <c r="I41" s="27">
        <v>3288856.62</v>
      </c>
      <c r="J41" s="39">
        <f t="shared" si="2"/>
        <v>0.75046809207816623</v>
      </c>
    </row>
    <row r="42" spans="1:10" ht="13.5" customHeight="1" x14ac:dyDescent="0.2">
      <c r="A42" s="54"/>
      <c r="B42" s="51"/>
      <c r="C42" s="15" t="s">
        <v>6</v>
      </c>
      <c r="D42" s="44">
        <v>4736329</v>
      </c>
      <c r="E42" s="44">
        <v>3541561.76</v>
      </c>
      <c r="F42" s="35">
        <f t="shared" si="0"/>
        <v>0.74774403551780289</v>
      </c>
      <c r="G42" s="44">
        <v>3373614.22</v>
      </c>
      <c r="H42" s="35">
        <f t="shared" si="1"/>
        <v>0.71228460269546312</v>
      </c>
      <c r="I42" s="28">
        <v>3317316.62</v>
      </c>
      <c r="J42" s="40">
        <f t="shared" si="2"/>
        <v>0.70039826625219659</v>
      </c>
    </row>
    <row r="43" spans="1:10" ht="22.5" customHeight="1" x14ac:dyDescent="0.2">
      <c r="A43" s="54"/>
      <c r="B43" s="51" t="s">
        <v>24</v>
      </c>
      <c r="C43" s="25" t="s">
        <v>12</v>
      </c>
      <c r="D43" s="43">
        <v>393413</v>
      </c>
      <c r="E43" s="43">
        <v>20172.39</v>
      </c>
      <c r="F43" s="34">
        <f t="shared" si="0"/>
        <v>5.1275351856700208E-2</v>
      </c>
      <c r="G43" s="43">
        <v>280</v>
      </c>
      <c r="H43" s="34">
        <f t="shared" si="1"/>
        <v>7.1172025327073587E-4</v>
      </c>
      <c r="I43" s="27">
        <v>280</v>
      </c>
      <c r="J43" s="39">
        <f t="shared" si="2"/>
        <v>7.1172025327073587E-4</v>
      </c>
    </row>
    <row r="44" spans="1:10" ht="22.5" x14ac:dyDescent="0.2">
      <c r="A44" s="54"/>
      <c r="B44" s="51"/>
      <c r="C44" s="25" t="s">
        <v>4</v>
      </c>
      <c r="D44" s="43">
        <v>4061774</v>
      </c>
      <c r="E44" s="43">
        <v>2541840.2999999998</v>
      </c>
      <c r="F44" s="34">
        <f t="shared" si="0"/>
        <v>0.62579560064149309</v>
      </c>
      <c r="G44" s="43">
        <v>1490427.41</v>
      </c>
      <c r="H44" s="34">
        <f t="shared" si="1"/>
        <v>0.36694001438780194</v>
      </c>
      <c r="I44" s="27">
        <v>1469826.11</v>
      </c>
      <c r="J44" s="39">
        <f t="shared" si="2"/>
        <v>0.36186801875239738</v>
      </c>
    </row>
    <row r="45" spans="1:10" ht="13.5" customHeight="1" thickBot="1" x14ac:dyDescent="0.25">
      <c r="A45" s="55"/>
      <c r="B45" s="52"/>
      <c r="C45" s="21" t="s">
        <v>6</v>
      </c>
      <c r="D45" s="44">
        <v>4455187</v>
      </c>
      <c r="E45" s="44">
        <v>2562012.69</v>
      </c>
      <c r="F45" s="36">
        <f t="shared" si="0"/>
        <v>0.57506288512693182</v>
      </c>
      <c r="G45" s="44">
        <v>1490707.41</v>
      </c>
      <c r="H45" s="36">
        <f t="shared" si="1"/>
        <v>0.33460041295685228</v>
      </c>
      <c r="I45" s="30">
        <v>1470106.11</v>
      </c>
      <c r="J45" s="41">
        <f t="shared" si="2"/>
        <v>0.32997629729122485</v>
      </c>
    </row>
    <row r="46" spans="1:10" ht="22.5" customHeight="1" x14ac:dyDescent="0.2">
      <c r="A46" s="53" t="s">
        <v>25</v>
      </c>
      <c r="B46" s="60" t="s">
        <v>26</v>
      </c>
      <c r="C46" s="26" t="s">
        <v>12</v>
      </c>
      <c r="D46" s="43">
        <v>1180239</v>
      </c>
      <c r="E46" s="43">
        <v>172124.35</v>
      </c>
      <c r="F46" s="33">
        <f t="shared" si="0"/>
        <v>0.14583855473340571</v>
      </c>
      <c r="G46" s="43">
        <v>130314</v>
      </c>
      <c r="H46" s="33">
        <f t="shared" si="1"/>
        <v>0.11041322986276508</v>
      </c>
      <c r="I46" s="29">
        <v>113360.02</v>
      </c>
      <c r="J46" s="38">
        <f t="shared" si="2"/>
        <v>9.604835969663772E-2</v>
      </c>
    </row>
    <row r="47" spans="1:10" ht="22.5" x14ac:dyDescent="0.2">
      <c r="A47" s="54"/>
      <c r="B47" s="51"/>
      <c r="C47" s="25" t="s">
        <v>4</v>
      </c>
      <c r="D47" s="43">
        <v>23883484</v>
      </c>
      <c r="E47" s="43">
        <v>20211092.59</v>
      </c>
      <c r="F47" s="34">
        <f t="shared" si="0"/>
        <v>0.84623719847573331</v>
      </c>
      <c r="G47" s="43">
        <v>18252156.120000001</v>
      </c>
      <c r="H47" s="34">
        <f t="shared" si="1"/>
        <v>0.76421664946370471</v>
      </c>
      <c r="I47" s="27">
        <v>17591039.949999999</v>
      </c>
      <c r="J47" s="39">
        <f t="shared" si="2"/>
        <v>0.73653575625733658</v>
      </c>
    </row>
    <row r="48" spans="1:10" ht="13.5" customHeight="1" x14ac:dyDescent="0.2">
      <c r="A48" s="54"/>
      <c r="B48" s="51"/>
      <c r="C48" s="15" t="s">
        <v>6</v>
      </c>
      <c r="D48" s="44">
        <v>25063723</v>
      </c>
      <c r="E48" s="44">
        <v>20383216.940000001</v>
      </c>
      <c r="F48" s="35">
        <f t="shared" si="0"/>
        <v>0.81325575374416648</v>
      </c>
      <c r="G48" s="44">
        <v>18382470.120000001</v>
      </c>
      <c r="H48" s="35">
        <f t="shared" si="1"/>
        <v>0.73342935205595761</v>
      </c>
      <c r="I48" s="28">
        <v>17704399.969999999</v>
      </c>
      <c r="J48" s="40">
        <f t="shared" si="2"/>
        <v>0.70637550414996209</v>
      </c>
    </row>
    <row r="49" spans="1:10" ht="22.5" customHeight="1" x14ac:dyDescent="0.2">
      <c r="A49" s="54"/>
      <c r="B49" s="51" t="s">
        <v>27</v>
      </c>
      <c r="C49" s="25" t="s">
        <v>4</v>
      </c>
      <c r="D49" s="43">
        <v>23199768</v>
      </c>
      <c r="E49" s="43">
        <v>17311780.859999999</v>
      </c>
      <c r="F49" s="34">
        <f t="shared" si="0"/>
        <v>0.74620491291119806</v>
      </c>
      <c r="G49" s="43">
        <v>15158658.619999999</v>
      </c>
      <c r="H49" s="34">
        <f t="shared" si="1"/>
        <v>0.65339699172853793</v>
      </c>
      <c r="I49" s="27">
        <v>14669533.130000001</v>
      </c>
      <c r="J49" s="39">
        <f t="shared" si="2"/>
        <v>0.63231378563785645</v>
      </c>
    </row>
    <row r="50" spans="1:10" ht="13.5" customHeight="1" x14ac:dyDescent="0.2">
      <c r="A50" s="54"/>
      <c r="B50" s="51"/>
      <c r="C50" s="15" t="s">
        <v>6</v>
      </c>
      <c r="D50" s="44">
        <v>23199768</v>
      </c>
      <c r="E50" s="44">
        <v>17311780.859999999</v>
      </c>
      <c r="F50" s="35">
        <f t="shared" si="0"/>
        <v>0.74620491291119806</v>
      </c>
      <c r="G50" s="44">
        <v>15158658.619999999</v>
      </c>
      <c r="H50" s="35">
        <f t="shared" si="1"/>
        <v>0.65339699172853793</v>
      </c>
      <c r="I50" s="28">
        <v>14669533.130000001</v>
      </c>
      <c r="J50" s="40">
        <f t="shared" si="2"/>
        <v>0.63231378563785645</v>
      </c>
    </row>
    <row r="51" spans="1:10" ht="22.5" x14ac:dyDescent="0.2">
      <c r="A51" s="54"/>
      <c r="B51" s="51" t="s">
        <v>28</v>
      </c>
      <c r="C51" s="25" t="s">
        <v>5</v>
      </c>
      <c r="D51" s="43">
        <v>314815210</v>
      </c>
      <c r="E51" s="43">
        <v>230272294.59999999</v>
      </c>
      <c r="F51" s="34">
        <f t="shared" si="0"/>
        <v>0.73145225289464255</v>
      </c>
      <c r="G51" s="43">
        <v>195860771.77000001</v>
      </c>
      <c r="H51" s="34">
        <f t="shared" si="1"/>
        <v>0.62214519994126083</v>
      </c>
      <c r="I51" s="27">
        <v>192837100.81999999</v>
      </c>
      <c r="J51" s="39">
        <f t="shared" si="2"/>
        <v>0.61254061015666939</v>
      </c>
    </row>
    <row r="52" spans="1:10" ht="13.5" customHeight="1" x14ac:dyDescent="0.2">
      <c r="A52" s="54"/>
      <c r="B52" s="51"/>
      <c r="C52" s="15" t="s">
        <v>6</v>
      </c>
      <c r="D52" s="44">
        <v>314815210</v>
      </c>
      <c r="E52" s="44">
        <v>230272294.59999999</v>
      </c>
      <c r="F52" s="35">
        <f t="shared" si="0"/>
        <v>0.73145225289464255</v>
      </c>
      <c r="G52" s="44">
        <v>195860771.77000001</v>
      </c>
      <c r="H52" s="35">
        <f t="shared" si="1"/>
        <v>0.62214519994126083</v>
      </c>
      <c r="I52" s="28">
        <v>192837100.81999999</v>
      </c>
      <c r="J52" s="40">
        <f t="shared" si="2"/>
        <v>0.61254061015666939</v>
      </c>
    </row>
    <row r="53" spans="1:10" ht="22.5" customHeight="1" x14ac:dyDescent="0.2">
      <c r="A53" s="54"/>
      <c r="B53" s="51" t="s">
        <v>29</v>
      </c>
      <c r="C53" s="25" t="s">
        <v>4</v>
      </c>
      <c r="D53" s="43">
        <v>23780134</v>
      </c>
      <c r="E53" s="43">
        <v>9946527</v>
      </c>
      <c r="F53" s="34">
        <f t="shared" si="0"/>
        <v>0.41827043531377917</v>
      </c>
      <c r="G53" s="43">
        <v>9828660.1799999997</v>
      </c>
      <c r="H53" s="34">
        <f t="shared" si="1"/>
        <v>0.41331391067855211</v>
      </c>
      <c r="I53" s="27">
        <v>9815992.7799999993</v>
      </c>
      <c r="J53" s="39">
        <f t="shared" si="2"/>
        <v>0.41278122234298592</v>
      </c>
    </row>
    <row r="54" spans="1:10" ht="13.5" customHeight="1" x14ac:dyDescent="0.2">
      <c r="A54" s="54"/>
      <c r="B54" s="51"/>
      <c r="C54" s="15" t="s">
        <v>6</v>
      </c>
      <c r="D54" s="44">
        <v>23780134</v>
      </c>
      <c r="E54" s="44">
        <v>9946527</v>
      </c>
      <c r="F54" s="35">
        <f t="shared" si="0"/>
        <v>0.41827043531377917</v>
      </c>
      <c r="G54" s="44">
        <v>9828660.1799999997</v>
      </c>
      <c r="H54" s="35">
        <f t="shared" si="1"/>
        <v>0.41331391067855211</v>
      </c>
      <c r="I54" s="28">
        <v>9815992.7799999993</v>
      </c>
      <c r="J54" s="40">
        <f t="shared" si="2"/>
        <v>0.41278122234298592</v>
      </c>
    </row>
    <row r="55" spans="1:10" ht="22.5" customHeight="1" x14ac:dyDescent="0.2">
      <c r="A55" s="54"/>
      <c r="B55" s="51" t="s">
        <v>30</v>
      </c>
      <c r="C55" s="25" t="s">
        <v>4</v>
      </c>
      <c r="D55" s="43">
        <v>725915</v>
      </c>
      <c r="E55" s="43">
        <v>306870.61</v>
      </c>
      <c r="F55" s="34">
        <f t="shared" si="0"/>
        <v>0.42273628455122153</v>
      </c>
      <c r="G55" s="43">
        <v>79121.47</v>
      </c>
      <c r="H55" s="34">
        <f t="shared" si="1"/>
        <v>0.10899550222822231</v>
      </c>
      <c r="I55" s="27">
        <v>61182.97</v>
      </c>
      <c r="J55" s="39">
        <f t="shared" si="2"/>
        <v>8.4283931314272337E-2</v>
      </c>
    </row>
    <row r="56" spans="1:10" ht="13.5" customHeight="1" thickBot="1" x14ac:dyDescent="0.25">
      <c r="A56" s="55"/>
      <c r="B56" s="52"/>
      <c r="C56" s="21" t="s">
        <v>6</v>
      </c>
      <c r="D56" s="44">
        <v>725915</v>
      </c>
      <c r="E56" s="44">
        <v>306870.61</v>
      </c>
      <c r="F56" s="36">
        <f t="shared" si="0"/>
        <v>0.42273628455122153</v>
      </c>
      <c r="G56" s="44">
        <v>79121.47</v>
      </c>
      <c r="H56" s="36">
        <f t="shared" si="1"/>
        <v>0.10899550222822231</v>
      </c>
      <c r="I56" s="30">
        <v>61182.97</v>
      </c>
      <c r="J56" s="41">
        <f t="shared" si="2"/>
        <v>8.4283931314272337E-2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298257621.46000004</v>
      </c>
      <c r="F57" s="37">
        <f t="shared" si="0"/>
        <v>0.67729571341129446</v>
      </c>
      <c r="G57" s="31">
        <v>253529651.75000003</v>
      </c>
      <c r="H57" s="37">
        <f t="shared" si="1"/>
        <v>0.57572559424424408</v>
      </c>
      <c r="I57" s="31">
        <v>248818844.19</v>
      </c>
      <c r="J57" s="42">
        <f t="shared" si="2"/>
        <v>0.56502809806132948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4563391.7300000004</v>
      </c>
      <c r="F3" s="6">
        <f t="shared" ref="F3:F8" si="0">E3/D3</f>
        <v>0.74419304142204834</v>
      </c>
      <c r="G3" s="4">
        <f>'Execução - LOA 2020'!G7</f>
        <v>4563391.7300000004</v>
      </c>
      <c r="H3" s="6">
        <f>G3/D3</f>
        <v>0.74419304142204834</v>
      </c>
      <c r="I3" s="4">
        <f>'Execução - LOA 2020'!I7</f>
        <v>4563391.7300000004</v>
      </c>
      <c r="J3" s="6">
        <f>I3/D3</f>
        <v>0.74419304142204834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156262.97</v>
      </c>
      <c r="F5" s="6">
        <f t="shared" si="0"/>
        <v>0.53466742169697057</v>
      </c>
      <c r="G5" s="4">
        <f>'Execução - LOA 2020'!G11</f>
        <v>156262.97</v>
      </c>
      <c r="H5" s="6">
        <f t="shared" si="1"/>
        <v>0.53466742169697057</v>
      </c>
      <c r="I5" s="4">
        <f>'Execução - LOA 2020'!I11</f>
        <v>156262.97</v>
      </c>
      <c r="J5" s="6">
        <f t="shared" si="2"/>
        <v>0.53466742169697057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276214.88</v>
      </c>
      <c r="F6" s="6">
        <f t="shared" si="0"/>
        <v>8.5245428489512012E-2</v>
      </c>
      <c r="G6" s="4">
        <f>'Execução - LOA 2020'!G14</f>
        <v>156569.48000000001</v>
      </c>
      <c r="H6" s="6">
        <f t="shared" si="1"/>
        <v>4.8320468509806869E-2</v>
      </c>
      <c r="I6" s="4">
        <f>'Execução - LOA 2020'!I14</f>
        <v>156569.48000000001</v>
      </c>
      <c r="J6" s="6">
        <f t="shared" si="2"/>
        <v>4.8320468509806869E-2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12471.32</v>
      </c>
      <c r="J7" s="6">
        <f t="shared" si="2"/>
        <v>7.6760755831845884E-2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5121995.5</v>
      </c>
      <c r="F8" s="6">
        <f t="shared" si="0"/>
        <v>0.51496025191049211</v>
      </c>
      <c r="G8" s="17">
        <f>SUM(G3:G7)</f>
        <v>4999283.3500000006</v>
      </c>
      <c r="H8" s="6">
        <f t="shared" si="1"/>
        <v>0.50262289634731805</v>
      </c>
      <c r="I8" s="17">
        <f>SUM(I3:I7)</f>
        <v>4999283.3500000006</v>
      </c>
      <c r="J8" s="6">
        <f t="shared" si="2"/>
        <v>0.50262289634731805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984833.53</v>
      </c>
      <c r="F10" s="6">
        <f t="shared" ref="F10:F15" si="3">E10/D10</f>
        <v>9.9405768951834769E-2</v>
      </c>
      <c r="G10" s="4">
        <f>'Execução - LOA 2020'!G19</f>
        <v>215048.06</v>
      </c>
      <c r="H10" s="6">
        <f>G10/D10</f>
        <v>2.1706224569649143E-2</v>
      </c>
      <c r="I10" s="4">
        <f>'Execução - LOA 2020'!I19</f>
        <v>189256.92</v>
      </c>
      <c r="J10" s="6">
        <f t="shared" si="2"/>
        <v>1.9102954041436707E-2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1102035.3799999999</v>
      </c>
      <c r="F11" s="6">
        <f t="shared" si="3"/>
        <v>0.31683024107937319</v>
      </c>
      <c r="G11" s="4">
        <f>'Execução - LOA 2020'!G22</f>
        <v>614186.29</v>
      </c>
      <c r="H11" s="6">
        <f t="shared" ref="H11:H37" si="4">G11/D11</f>
        <v>0.17657581041395046</v>
      </c>
      <c r="I11" s="4">
        <f>'Execução - LOA 2020'!I22</f>
        <v>600604.48</v>
      </c>
      <c r="J11" s="6">
        <f t="shared" si="2"/>
        <v>0.17267110080599371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870721.05</v>
      </c>
      <c r="F12" s="6">
        <f t="shared" si="3"/>
        <v>0.26817310067381983</v>
      </c>
      <c r="G12" s="4">
        <f>'Execução - LOA 2020'!G25</f>
        <v>571879.71</v>
      </c>
      <c r="H12" s="6">
        <f t="shared" si="4"/>
        <v>0.17613305092732612</v>
      </c>
      <c r="I12" s="4">
        <f>'Execução - LOA 2020'!I25</f>
        <v>419087.35</v>
      </c>
      <c r="J12" s="6">
        <f t="shared" si="2"/>
        <v>0.12907458031785768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778432.03</v>
      </c>
      <c r="F13" s="6">
        <f t="shared" si="3"/>
        <v>0.2045653808362396</v>
      </c>
      <c r="G13" s="4">
        <f>'Execução - LOA 2020'!G28</f>
        <v>621630</v>
      </c>
      <c r="H13" s="6">
        <f t="shared" si="4"/>
        <v>0.16335912807857048</v>
      </c>
      <c r="I13" s="4">
        <f>'Execução - LOA 2020'!I28</f>
        <v>577122.14</v>
      </c>
      <c r="J13" s="6">
        <f t="shared" si="2"/>
        <v>0.15166283735540223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346210.88</v>
      </c>
      <c r="F14" s="6">
        <f t="shared" si="3"/>
        <v>0.42658610003881292</v>
      </c>
      <c r="G14" s="4">
        <f>'Execução - LOA 2020'!G31</f>
        <v>165502.53</v>
      </c>
      <c r="H14" s="6">
        <f t="shared" si="4"/>
        <v>0.2039250725432333</v>
      </c>
      <c r="I14" s="4">
        <f>'Execução - LOA 2020'!I31</f>
        <v>54550.07</v>
      </c>
      <c r="J14" s="6">
        <f t="shared" si="2"/>
        <v>6.7214241268628669E-2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4082232.87</v>
      </c>
      <c r="F15" s="6">
        <f t="shared" si="3"/>
        <v>0.19211171199984037</v>
      </c>
      <c r="G15" s="4">
        <f>SUM(G10:G14)</f>
        <v>2188246.59</v>
      </c>
      <c r="H15" s="6">
        <f t="shared" si="4"/>
        <v>0.10297986716341166</v>
      </c>
      <c r="I15" s="4">
        <f>SUM(I10:I14)</f>
        <v>1840620.9600000002</v>
      </c>
      <c r="J15" s="6">
        <f t="shared" si="2"/>
        <v>8.6620448913388354E-2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2053197.39</v>
      </c>
      <c r="F17" s="6">
        <f t="shared" ref="F17:F37" si="5">E17/D17</f>
        <v>0.36750872726940775</v>
      </c>
      <c r="G17" s="4">
        <f>'Execução - LOA 2020'!G34</f>
        <v>931340.36</v>
      </c>
      <c r="H17" s="6">
        <f t="shared" si="4"/>
        <v>0.16670375290036388</v>
      </c>
      <c r="I17" s="4">
        <f>'Execução - LOA 2020'!I34</f>
        <v>920075.64</v>
      </c>
      <c r="J17" s="6">
        <f t="shared" si="2"/>
        <v>0.16468744266618507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2675931.2400000002</v>
      </c>
      <c r="F18" s="6">
        <f t="shared" si="5"/>
        <v>0.47885542024221833</v>
      </c>
      <c r="G18" s="4">
        <f>'Execução - LOA 2020'!G37</f>
        <v>1236777.6599999999</v>
      </c>
      <c r="H18" s="6">
        <f t="shared" si="4"/>
        <v>0.22132021827492374</v>
      </c>
      <c r="I18" s="4">
        <f>'Execução - LOA 2020'!I37</f>
        <v>1183231.8400000001</v>
      </c>
      <c r="J18" s="6">
        <f t="shared" si="2"/>
        <v>0.21173824331419414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4729128.63</v>
      </c>
      <c r="F19" s="6">
        <f>E19/D19</f>
        <v>0.42318896381121363</v>
      </c>
      <c r="G19" s="4">
        <f>SUM(G17:G18)</f>
        <v>2168118.02</v>
      </c>
      <c r="H19" s="6">
        <f t="shared" si="4"/>
        <v>0.19401536521628091</v>
      </c>
      <c r="I19" s="4">
        <f>SUM(I17:I18)</f>
        <v>2103307.48</v>
      </c>
      <c r="J19" s="6">
        <f t="shared" si="2"/>
        <v>0.18821575446079059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3541561.76</v>
      </c>
      <c r="F22" s="6">
        <f t="shared" si="5"/>
        <v>0.74774403551780289</v>
      </c>
      <c r="G22" s="4">
        <f>'Execução - LOA 2020'!G42</f>
        <v>3373614.22</v>
      </c>
      <c r="H22" s="6">
        <f t="shared" si="4"/>
        <v>0.71228460269546312</v>
      </c>
      <c r="I22" s="4">
        <f>'Execução - LOA 2020'!I42</f>
        <v>3317316.62</v>
      </c>
      <c r="J22" s="6">
        <f t="shared" si="2"/>
        <v>0.70039826625219659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2562012.69</v>
      </c>
      <c r="F23" s="6">
        <f t="shared" si="5"/>
        <v>0.57506288512693182</v>
      </c>
      <c r="G23" s="4">
        <f>'Execução - LOA 2020'!G45</f>
        <v>1490707.41</v>
      </c>
      <c r="H23" s="6">
        <f t="shared" si="4"/>
        <v>0.33460041295685228</v>
      </c>
      <c r="I23" s="4">
        <f>'Execução - LOA 2020'!I45</f>
        <v>1470106.11</v>
      </c>
      <c r="J23" s="6">
        <f t="shared" si="2"/>
        <v>0.32997629729122485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6103574.4499999993</v>
      </c>
      <c r="F24" s="6">
        <f t="shared" si="5"/>
        <v>0.58631568749731022</v>
      </c>
      <c r="G24" s="4">
        <f>SUM(G21:G23)</f>
        <v>4864321.63</v>
      </c>
      <c r="H24" s="6">
        <f t="shared" si="4"/>
        <v>0.46727177722907715</v>
      </c>
      <c r="I24" s="4">
        <f>SUM(I21:I23)</f>
        <v>4787422.7300000004</v>
      </c>
      <c r="J24" s="6">
        <f t="shared" si="2"/>
        <v>0.45988478919597686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20383216.940000001</v>
      </c>
      <c r="F26" s="6">
        <f t="shared" si="5"/>
        <v>0.81325575374416648</v>
      </c>
      <c r="G26" s="4">
        <f>'Execução - LOA 2020'!G48</f>
        <v>18382470.120000001</v>
      </c>
      <c r="H26" s="6">
        <f t="shared" si="4"/>
        <v>0.73342935205595761</v>
      </c>
      <c r="I26" s="4">
        <f>'Execução - LOA 2020'!I48</f>
        <v>17704399.969999999</v>
      </c>
      <c r="J26" s="6">
        <f t="shared" si="2"/>
        <v>0.70637550414996209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17311780.859999999</v>
      </c>
      <c r="F27" s="6">
        <f t="shared" si="5"/>
        <v>0.74620491291119806</v>
      </c>
      <c r="G27" s="4">
        <f>'Execução - LOA 2020'!G50</f>
        <v>15158658.619999999</v>
      </c>
      <c r="H27" s="6">
        <f t="shared" si="4"/>
        <v>0.65339699172853793</v>
      </c>
      <c r="I27" s="4">
        <f>'Execução - LOA 2020'!I50</f>
        <v>14669533.130000001</v>
      </c>
      <c r="J27" s="6">
        <f t="shared" si="2"/>
        <v>0.63231378563785645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230272294.59999999</v>
      </c>
      <c r="F28" s="6">
        <f t="shared" si="5"/>
        <v>0.73145225289464255</v>
      </c>
      <c r="G28" s="4">
        <f>'Execução - LOA 2020'!G52</f>
        <v>195860771.77000001</v>
      </c>
      <c r="H28" s="6">
        <f t="shared" si="4"/>
        <v>0.62214519994126083</v>
      </c>
      <c r="I28" s="4">
        <f>'Execução - LOA 2020'!I52</f>
        <v>192837100.81999999</v>
      </c>
      <c r="J28" s="6">
        <f t="shared" si="2"/>
        <v>0.61254061015666939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9946527</v>
      </c>
      <c r="F29" s="6">
        <f t="shared" si="5"/>
        <v>0.41827043531377917</v>
      </c>
      <c r="G29" s="4">
        <f>'Execução - LOA 2020'!G54</f>
        <v>9828660.1799999997</v>
      </c>
      <c r="H29" s="6">
        <f t="shared" si="4"/>
        <v>0.41331391067855211</v>
      </c>
      <c r="I29" s="4">
        <f>'Execução - LOA 2020'!I54</f>
        <v>9815992.7799999993</v>
      </c>
      <c r="J29" s="6">
        <f t="shared" si="2"/>
        <v>0.41278122234298592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306870.61</v>
      </c>
      <c r="F30" s="6">
        <f t="shared" si="5"/>
        <v>0.42273628455122153</v>
      </c>
      <c r="G30" s="4">
        <f>'Execução - LOA 2020'!G56</f>
        <v>79121.47</v>
      </c>
      <c r="H30" s="6">
        <f t="shared" si="4"/>
        <v>0.10899550222822231</v>
      </c>
      <c r="I30" s="4">
        <f>'Execução - LOA 2020'!I56</f>
        <v>61182.97</v>
      </c>
      <c r="J30" s="6">
        <f t="shared" si="2"/>
        <v>8.4283931314272337E-2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278220690.00999999</v>
      </c>
      <c r="F31" s="6">
        <f t="shared" si="5"/>
        <v>0.71783188066609949</v>
      </c>
      <c r="G31" s="17">
        <f>SUM(G26:G30)</f>
        <v>239309682.16000003</v>
      </c>
      <c r="H31" s="6">
        <f t="shared" si="4"/>
        <v>0.61743833357736611</v>
      </c>
      <c r="I31" s="17">
        <f>SUM(I26:I30)</f>
        <v>235088209.66999999</v>
      </c>
      <c r="J31" s="6">
        <f t="shared" si="2"/>
        <v>0.60654659315156234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5121995.5</v>
      </c>
      <c r="F33" s="6">
        <f>E33/D33</f>
        <v>0.51496025191049211</v>
      </c>
      <c r="G33" s="4">
        <f>G8</f>
        <v>4999283.3500000006</v>
      </c>
      <c r="H33" s="6">
        <f>G33/D33</f>
        <v>0.50262289634731805</v>
      </c>
      <c r="I33" s="4">
        <f>I8</f>
        <v>4999283.3500000006</v>
      </c>
      <c r="J33" s="6">
        <f t="shared" si="2"/>
        <v>0.50262289634731805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4082232.87</v>
      </c>
      <c r="F34" s="6">
        <f t="shared" si="5"/>
        <v>0.19211171199984037</v>
      </c>
      <c r="G34" s="4">
        <f>G15</f>
        <v>2188246.59</v>
      </c>
      <c r="H34" s="6">
        <f t="shared" si="4"/>
        <v>0.10297986716341166</v>
      </c>
      <c r="I34" s="4">
        <f>I15</f>
        <v>1840620.9600000002</v>
      </c>
      <c r="J34" s="6">
        <f t="shared" si="2"/>
        <v>8.6620448913388354E-2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4729128.63</v>
      </c>
      <c r="F35" s="6">
        <f t="shared" si="5"/>
        <v>0.42318896381121363</v>
      </c>
      <c r="G35" s="4">
        <f>G19</f>
        <v>2168118.02</v>
      </c>
      <c r="H35" s="6">
        <f t="shared" si="4"/>
        <v>0.19401536521628091</v>
      </c>
      <c r="I35" s="4">
        <f>I19</f>
        <v>2103307.48</v>
      </c>
      <c r="J35" s="6">
        <f t="shared" si="2"/>
        <v>0.18821575446079059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6103574.4499999993</v>
      </c>
      <c r="F36" s="6">
        <f t="shared" si="5"/>
        <v>0.58631568749731022</v>
      </c>
      <c r="G36" s="4">
        <f>G24</f>
        <v>4864321.63</v>
      </c>
      <c r="H36" s="6">
        <f t="shared" si="4"/>
        <v>0.46727177722907715</v>
      </c>
      <c r="I36" s="4">
        <f>I24</f>
        <v>4787422.7300000004</v>
      </c>
      <c r="J36" s="6">
        <f t="shared" si="2"/>
        <v>0.45988478919597686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278220690.00999999</v>
      </c>
      <c r="F37" s="6">
        <f t="shared" si="5"/>
        <v>0.71783188066609949</v>
      </c>
      <c r="G37" s="4">
        <f>G31</f>
        <v>239309682.16000003</v>
      </c>
      <c r="H37" s="6">
        <f t="shared" si="4"/>
        <v>0.61743833357736611</v>
      </c>
      <c r="I37" s="4">
        <f>I31</f>
        <v>235088209.66999999</v>
      </c>
      <c r="J37" s="6">
        <f t="shared" si="2"/>
        <v>0.60654659315156234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2020-08-17T13:14:35Z</dcterms:modified>
</cp:coreProperties>
</file>