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<sst xmlns="http://schemas.openxmlformats.org/spreadsheetml/2006/main" count="207" uniqueCount="45">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</sst>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9.9405768951834769E-2</c:v>
                </c:pt>
                <c:pt idx="1">
                  <c:v>2.1673487795298919E-2</c:v>
                </c:pt>
                <c:pt idx="2">
                  <c:v>1.9070217267086475E-2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0.31544582362436985</c:v>
                </c:pt>
                <c:pt idx="1">
                  <c:v>0.17346395596718528</c:v>
                </c:pt>
                <c:pt idx="2">
                  <c:v>0.17049533466635425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0.2663251625723545</c:v>
                </c:pt>
                <c:pt idx="1">
                  <c:v>0.17428511282586076</c:v>
                </c:pt>
                <c:pt idx="2">
                  <c:v>0.12840067117111845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0.2045653808362396</c:v>
                </c:pt>
                <c:pt idx="1">
                  <c:v>0.16335912807857048</c:v>
                </c:pt>
                <c:pt idx="2">
                  <c:v>0.15159353396068692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0.42192382806483608</c:v>
                </c:pt>
                <c:pt idx="1">
                  <c:v>0.2039250725432333</c:v>
                </c:pt>
                <c:pt idx="2">
                  <c:v>6.64695256812287E-2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0.36719729490894515</c:v>
                </c:pt>
                <c:pt idx="1">
                  <c:v>0.16586645232806838</c:v>
                </c:pt>
                <c:pt idx="2">
                  <c:v>0.16467137264111345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0.47817830736364708</c:v>
                </c:pt>
                <c:pt idx="1">
                  <c:v>0.22132021827492374</c:v>
                </c:pt>
                <c:pt idx="2">
                  <c:v>0.21160244780860751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0.71227995774786768</c:v>
                </c:pt>
                <c:pt idx="2">
                  <c:v>0.70039362130460114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0.60281276184366672</c:v>
                </c:pt>
                <c:pt idx="1">
                  <c:v>0.33306441682470345</c:v>
                </c:pt>
                <c:pt idx="2">
                  <c:v>0.3268709124891952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0.8090140678621448</c:v>
                </c:pt>
                <c:pt idx="1">
                  <c:v>0.7270755362242074</c:v>
                </c:pt>
                <c:pt idx="2">
                  <c:v>0.70232459319790597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0.74593774601539109</c:v>
                </c:pt>
                <c:pt idx="1">
                  <c:v>0.65289275349650044</c:v>
                </c:pt>
                <c:pt idx="2">
                  <c:v>0.63095352979391861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0.73100754757052555</c:v>
                </c:pt>
                <c:pt idx="1">
                  <c:v>0.62214519994126083</c:v>
                </c:pt>
                <c:pt idx="2">
                  <c:v>0.61254061015666939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0.41728794715790923</c:v>
                </c:pt>
                <c:pt idx="1">
                  <c:v>0.41288775496387031</c:v>
                </c:pt>
                <c:pt idx="2">
                  <c:v>0.41253305973801491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0.41524109572057333</c:v>
                </c:pt>
                <c:pt idx="1">
                  <c:v>0.10899550222822231</c:v>
                </c:pt>
                <c:pt idx="2">
                  <c:v>8.4283931314272337E-2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0.74419304142204834</c:v>
                </c:pt>
                <c:pt idx="1">
                  <c:v>0.74419304142204834</c:v>
                </c:pt>
                <c:pt idx="2">
                  <c:v>0.74419304142204834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8.5245428489512012E-2</c:v>
                </c:pt>
                <c:pt idx="1">
                  <c:v>4.8320468509806869E-2</c:v>
                </c:pt>
                <c:pt idx="2">
                  <c:v>4.8320468509806869E-2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0.51496025191049211</c:v>
                </c:pt>
                <c:pt idx="1">
                  <c:v>0.50262289634731805</c:v>
                </c:pt>
                <c:pt idx="2">
                  <c:v>0.50262289634731805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0.19142466379779893</c:v>
                </c:pt>
                <c:pt idx="1">
                  <c:v>0.10217285858250351</c:v>
                </c:pt>
                <c:pt idx="2">
                  <c:v>8.6105205704517032E-2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0.42269466856364235</c:v>
                </c:pt>
                <c:pt idx="1">
                  <c:v>0.19359676674170631</c:v>
                </c:pt>
                <c:pt idx="2">
                  <c:v>0.18813981428693258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0.59819179892350161</c:v>
                </c:pt>
                <c:pt idx="1">
                  <c:v>0.46661230380493929</c:v>
                </c:pt>
                <c:pt idx="2">
                  <c:v>0.45855366469011477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0.71710606464779647</c:v>
                </c:pt>
                <c:pt idx="1">
                  <c:v>0.61697112600534465</c:v>
                </c:pt>
                <c:pt idx="2">
                  <c:v>0.60618798804648522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472410.54</v>
      </c>
      <c r="F5" s="33">
        <f>E5/D5</f>
        <v>0.25786601528384279</v>
      </c>
      <c r="G5" s="43">
        <v>472410.54</v>
      </c>
      <c r="H5" s="33">
        <f>G5/D5</f>
        <v>0.25786601528384279</v>
      </c>
      <c r="I5" s="29">
        <v>472410.54</v>
      </c>
      <c r="J5" s="38">
        <f>I5/D5</f>
        <v>0.25786601528384279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4563391.7300000004</v>
      </c>
      <c r="F7" s="35">
        <f t="shared" si="0"/>
        <v>0.74419304142204834</v>
      </c>
      <c r="G7" s="44">
        <v>4563391.7300000004</v>
      </c>
      <c r="H7" s="35">
        <f t="shared" si="1"/>
        <v>0.74419304142204834</v>
      </c>
      <c r="I7" s="28">
        <v>4563391.7300000004</v>
      </c>
      <c r="J7" s="40">
        <f t="shared" si="2"/>
        <v>0.74419304142204834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276214.88</v>
      </c>
      <c r="F13" s="34">
        <f t="shared" si="0"/>
        <v>9.2900703511706303E-2</v>
      </c>
      <c r="G13" s="43">
        <v>156569.48000000001</v>
      </c>
      <c r="H13" s="34">
        <f t="shared" si="1"/>
        <v>5.2659780097516942E-2</v>
      </c>
      <c r="I13" s="27">
        <v>156569.48000000001</v>
      </c>
      <c r="J13" s="39">
        <f t="shared" si="2"/>
        <v>5.2659780097516942E-2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276214.88</v>
      </c>
      <c r="F14" s="35">
        <f t="shared" si="0"/>
        <v>8.5245428489512012E-2</v>
      </c>
      <c r="G14" s="44">
        <v>156569.48000000001</v>
      </c>
      <c r="H14" s="35">
        <f t="shared" si="1"/>
        <v>4.8320468509806869E-2</v>
      </c>
      <c r="I14" s="28">
        <v>156569.48000000001</v>
      </c>
      <c r="J14" s="40">
        <f t="shared" si="2"/>
        <v>4.8320468509806869E-2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504572.8</v>
      </c>
      <c r="F17" s="33">
        <f t="shared" si="0"/>
        <v>0.52490936346887462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480260.73</v>
      </c>
      <c r="F18" s="34">
        <f t="shared" si="0"/>
        <v>5.3684709840765933E-2</v>
      </c>
      <c r="G18" s="43">
        <v>202771.93</v>
      </c>
      <c r="H18" s="34">
        <f t="shared" si="1"/>
        <v>2.2666338398940302E-2</v>
      </c>
      <c r="I18" s="27">
        <v>177114.45</v>
      </c>
      <c r="J18" s="39">
        <f t="shared" si="2"/>
        <v>1.9798283021926124E-2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984833.53</v>
      </c>
      <c r="F19" s="35">
        <f t="shared" si="0"/>
        <v>9.9405768951834769E-2</v>
      </c>
      <c r="G19" s="44">
        <v>214723.73</v>
      </c>
      <c r="H19" s="35">
        <f t="shared" si="1"/>
        <v>2.1673487795298919E-2</v>
      </c>
      <c r="I19" s="28">
        <v>188932.59</v>
      </c>
      <c r="J19" s="40">
        <f t="shared" si="2"/>
        <v>1.9070217267086475E-2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3318</v>
      </c>
      <c r="H20" s="34">
        <f t="shared" si="1"/>
        <v>7.2712450527921317E-3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944150.8</v>
      </c>
      <c r="F21" s="34">
        <f t="shared" si="0"/>
        <v>0.31242612087305183</v>
      </c>
      <c r="G21" s="43">
        <v>600044.28</v>
      </c>
      <c r="H21" s="34">
        <f t="shared" si="1"/>
        <v>0.19855886025035763</v>
      </c>
      <c r="I21" s="27">
        <v>593036.48</v>
      </c>
      <c r="J21" s="39">
        <f t="shared" si="2"/>
        <v>0.19623993008596632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1097219.94</v>
      </c>
      <c r="F22" s="35">
        <f t="shared" si="0"/>
        <v>0.31544582362436985</v>
      </c>
      <c r="G22" s="44">
        <v>603362.28</v>
      </c>
      <c r="H22" s="35">
        <f t="shared" si="1"/>
        <v>0.17346395596718528</v>
      </c>
      <c r="I22" s="28">
        <v>593036.48</v>
      </c>
      <c r="J22" s="40">
        <f t="shared" si="2"/>
        <v>0.17049533466635425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850560.63</v>
      </c>
      <c r="F24" s="34">
        <f t="shared" si="0"/>
        <v>0.27721992516736305</v>
      </c>
      <c r="G24" s="43">
        <v>557705.29</v>
      </c>
      <c r="H24" s="34">
        <f t="shared" si="1"/>
        <v>0.18177072075301973</v>
      </c>
      <c r="I24" s="27">
        <v>408724.84</v>
      </c>
      <c r="J24" s="39">
        <f t="shared" si="2"/>
        <v>0.13321410086761534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864721.05</v>
      </c>
      <c r="F25" s="35">
        <f t="shared" si="0"/>
        <v>0.2663251625723545</v>
      </c>
      <c r="G25" s="44">
        <v>565879.71</v>
      </c>
      <c r="H25" s="35">
        <f t="shared" si="1"/>
        <v>0.17428511282586076</v>
      </c>
      <c r="I25" s="28">
        <v>416899.26</v>
      </c>
      <c r="J25" s="40">
        <f t="shared" si="2"/>
        <v>0.12840067117111845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778432.03</v>
      </c>
      <c r="F27" s="34">
        <f t="shared" si="0"/>
        <v>0.22815313474901258</v>
      </c>
      <c r="G27" s="43">
        <v>621630</v>
      </c>
      <c r="H27" s="34">
        <f t="shared" si="1"/>
        <v>0.18219552599091879</v>
      </c>
      <c r="I27" s="27">
        <v>576858.42000000004</v>
      </c>
      <c r="J27" s="39">
        <f t="shared" si="2"/>
        <v>0.16907328033426694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778432.03</v>
      </c>
      <c r="F28" s="35">
        <f t="shared" si="0"/>
        <v>0.2045653808362396</v>
      </c>
      <c r="G28" s="44">
        <v>621630</v>
      </c>
      <c r="H28" s="35">
        <f t="shared" si="1"/>
        <v>0.16335912807857048</v>
      </c>
      <c r="I28" s="28">
        <v>576858.42000000004</v>
      </c>
      <c r="J28" s="40">
        <f t="shared" si="2"/>
        <v>0.15159353396068692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342427.05</v>
      </c>
      <c r="F30" s="34">
        <f t="shared" si="0"/>
        <v>0.49449306190350345</v>
      </c>
      <c r="G30" s="43">
        <v>165502.53</v>
      </c>
      <c r="H30" s="34">
        <f t="shared" si="1"/>
        <v>0.23899938048841773</v>
      </c>
      <c r="I30" s="27">
        <v>53945.67</v>
      </c>
      <c r="J30" s="39">
        <f t="shared" si="2"/>
        <v>7.7902021860527582E-2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342427.05</v>
      </c>
      <c r="F31" s="36">
        <f t="shared" si="0"/>
        <v>0.42192382806483608</v>
      </c>
      <c r="G31" s="44">
        <v>165502.53</v>
      </c>
      <c r="H31" s="36">
        <f t="shared" si="1"/>
        <v>0.2039250725432333</v>
      </c>
      <c r="I31" s="30">
        <v>53945.67</v>
      </c>
      <c r="J31" s="41">
        <f t="shared" si="2"/>
        <v>6.64695256812287E-2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69343</v>
      </c>
      <c r="F32" s="33">
        <f t="shared" si="0"/>
        <v>0.31312597650076313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1982114.48</v>
      </c>
      <c r="F33" s="34">
        <f t="shared" si="0"/>
        <v>0.36942908237960465</v>
      </c>
      <c r="G33" s="43">
        <v>916672.53</v>
      </c>
      <c r="H33" s="34">
        <f t="shared" si="1"/>
        <v>0.17085062190781766</v>
      </c>
      <c r="I33" s="27">
        <v>909995.86</v>
      </c>
      <c r="J33" s="39">
        <f t="shared" si="2"/>
        <v>0.16960621544374127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2051457.48</v>
      </c>
      <c r="F34" s="35">
        <f t="shared" si="0"/>
        <v>0.36719729490894515</v>
      </c>
      <c r="G34" s="44">
        <v>926662.53</v>
      </c>
      <c r="H34" s="35">
        <f t="shared" si="1"/>
        <v>0.16586645232806838</v>
      </c>
      <c r="I34" s="28">
        <v>919985.86</v>
      </c>
      <c r="J34" s="40">
        <f t="shared" si="2"/>
        <v>0.16467137264111345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2595433.2599999998</v>
      </c>
      <c r="F36" s="34">
        <f t="shared" si="0"/>
        <v>0.47196363195309587</v>
      </c>
      <c r="G36" s="43">
        <v>1236777.6599999999</v>
      </c>
      <c r="H36" s="34">
        <f t="shared" si="1"/>
        <v>0.22490043775275159</v>
      </c>
      <c r="I36" s="27">
        <v>1182472.99</v>
      </c>
      <c r="J36" s="39">
        <f t="shared" si="2"/>
        <v>0.21502546632496991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2672147.41</v>
      </c>
      <c r="F37" s="36">
        <f t="shared" si="0"/>
        <v>0.47817830736364708</v>
      </c>
      <c r="G37" s="44">
        <v>1236777.6599999999</v>
      </c>
      <c r="H37" s="36">
        <f t="shared" si="1"/>
        <v>0.22132021827492374</v>
      </c>
      <c r="I37" s="30">
        <v>1182472.99</v>
      </c>
      <c r="J37" s="41">
        <f t="shared" si="2"/>
        <v>0.21160244780860751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3345132.22</v>
      </c>
      <c r="H41" s="34">
        <f t="shared" si="1"/>
        <v>0.76330934575451348</v>
      </c>
      <c r="I41" s="27">
        <v>3288834.62</v>
      </c>
      <c r="J41" s="39">
        <f t="shared" si="2"/>
        <v>0.75046307200586349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3373592.22</v>
      </c>
      <c r="H42" s="35">
        <f t="shared" si="1"/>
        <v>0.71227995774786768</v>
      </c>
      <c r="I42" s="28">
        <v>3317294.62</v>
      </c>
      <c r="J42" s="40">
        <f t="shared" si="2"/>
        <v>0.70039362130460114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2665471.19</v>
      </c>
      <c r="F44" s="34">
        <f t="shared" si="0"/>
        <v>0.6562332591621296</v>
      </c>
      <c r="G44" s="43">
        <v>1483584.26</v>
      </c>
      <c r="H44" s="34">
        <f t="shared" si="1"/>
        <v>0.36525524561435474</v>
      </c>
      <c r="I44" s="27">
        <v>1455991.04</v>
      </c>
      <c r="J44" s="39">
        <f t="shared" si="2"/>
        <v>0.35846185435231009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2685643.58</v>
      </c>
      <c r="F45" s="36">
        <f t="shared" si="0"/>
        <v>0.60281276184366672</v>
      </c>
      <c r="G45" s="44">
        <v>1483864.26</v>
      </c>
      <c r="H45" s="36">
        <f t="shared" si="1"/>
        <v>0.33306441682470345</v>
      </c>
      <c r="I45" s="30">
        <v>1456271.04</v>
      </c>
      <c r="J45" s="41">
        <f t="shared" si="2"/>
        <v>0.3268709124891952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130314</v>
      </c>
      <c r="H46" s="33">
        <f t="shared" si="1"/>
        <v>0.11041322986276508</v>
      </c>
      <c r="I46" s="29">
        <v>113360.02</v>
      </c>
      <c r="J46" s="38">
        <f t="shared" si="2"/>
        <v>9.604835969663772E-2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20104780.149999999</v>
      </c>
      <c r="F47" s="34">
        <f t="shared" si="0"/>
        <v>0.84178590317894986</v>
      </c>
      <c r="G47" s="43">
        <v>18092905.84</v>
      </c>
      <c r="H47" s="34">
        <f t="shared" si="1"/>
        <v>0.75754885007564221</v>
      </c>
      <c r="I47" s="27">
        <v>17489509.039999999</v>
      </c>
      <c r="J47" s="39">
        <f t="shared" si="2"/>
        <v>0.73228466332633879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20276904.5</v>
      </c>
      <c r="F48" s="35">
        <f t="shared" si="0"/>
        <v>0.8090140678621448</v>
      </c>
      <c r="G48" s="44">
        <v>18223219.84</v>
      </c>
      <c r="H48" s="35">
        <f t="shared" si="1"/>
        <v>0.7270755362242074</v>
      </c>
      <c r="I48" s="28">
        <v>17602869.059999999</v>
      </c>
      <c r="J48" s="40">
        <f t="shared" si="2"/>
        <v>0.70232459319790597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17305582.649999999</v>
      </c>
      <c r="F49" s="34">
        <f t="shared" si="0"/>
        <v>0.74593774601539109</v>
      </c>
      <c r="G49" s="43">
        <v>15146960.41</v>
      </c>
      <c r="H49" s="34">
        <f t="shared" si="1"/>
        <v>0.65289275349650044</v>
      </c>
      <c r="I49" s="27">
        <v>14637975.51</v>
      </c>
      <c r="J49" s="39">
        <f t="shared" si="2"/>
        <v>0.63095352979391861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17305582.649999999</v>
      </c>
      <c r="F50" s="35">
        <f t="shared" si="0"/>
        <v>0.74593774601539109</v>
      </c>
      <c r="G50" s="44">
        <v>15146960.41</v>
      </c>
      <c r="H50" s="35">
        <f t="shared" si="1"/>
        <v>0.65289275349650044</v>
      </c>
      <c r="I50" s="28">
        <v>14637975.51</v>
      </c>
      <c r="J50" s="40">
        <f t="shared" si="2"/>
        <v>0.63095352979391861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230132294.59999999</v>
      </c>
      <c r="F51" s="34">
        <f t="shared" si="0"/>
        <v>0.73100754757052555</v>
      </c>
      <c r="G51" s="43">
        <v>195860771.77000001</v>
      </c>
      <c r="H51" s="34">
        <f t="shared" si="1"/>
        <v>0.62214519994126083</v>
      </c>
      <c r="I51" s="27">
        <v>192837100.81999999</v>
      </c>
      <c r="J51" s="39">
        <f t="shared" si="2"/>
        <v>0.61254061015666939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230132294.59999999</v>
      </c>
      <c r="F52" s="35">
        <f t="shared" si="0"/>
        <v>0.73100754757052555</v>
      </c>
      <c r="G52" s="44">
        <v>195860771.77000001</v>
      </c>
      <c r="H52" s="35">
        <f t="shared" si="1"/>
        <v>0.62214519994126083</v>
      </c>
      <c r="I52" s="28">
        <v>192837100.81999999</v>
      </c>
      <c r="J52" s="40">
        <f t="shared" si="2"/>
        <v>0.61254061015666939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9923163.3000000007</v>
      </c>
      <c r="F53" s="34">
        <f t="shared" si="0"/>
        <v>0.41728794715790923</v>
      </c>
      <c r="G53" s="43">
        <v>9818526.1400000006</v>
      </c>
      <c r="H53" s="34">
        <f t="shared" si="1"/>
        <v>0.41288775496387031</v>
      </c>
      <c r="I53" s="27">
        <v>9810091.4399999995</v>
      </c>
      <c r="J53" s="39">
        <f t="shared" si="2"/>
        <v>0.41253305973801491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9923163.3000000007</v>
      </c>
      <c r="F54" s="35">
        <f t="shared" si="0"/>
        <v>0.41728794715790923</v>
      </c>
      <c r="G54" s="44">
        <v>9818526.1400000006</v>
      </c>
      <c r="H54" s="35">
        <f t="shared" si="1"/>
        <v>0.41288775496387031</v>
      </c>
      <c r="I54" s="28">
        <v>9810091.4399999995</v>
      </c>
      <c r="J54" s="40">
        <f t="shared" si="2"/>
        <v>0.41253305973801491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301429.74</v>
      </c>
      <c r="F55" s="34">
        <f t="shared" si="0"/>
        <v>0.41524109572057333</v>
      </c>
      <c r="G55" s="43">
        <v>79121.47</v>
      </c>
      <c r="H55" s="34">
        <f t="shared" si="1"/>
        <v>0.10899550222822231</v>
      </c>
      <c r="I55" s="27">
        <v>61182.97</v>
      </c>
      <c r="J55" s="39">
        <f t="shared" si="2"/>
        <v>8.4283931314272337E-2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301429.74</v>
      </c>
      <c r="F56" s="36">
        <f t="shared" si="0"/>
        <v>0.41524109572057333</v>
      </c>
      <c r="G56" s="44">
        <v>79121.47</v>
      </c>
      <c r="H56" s="36">
        <f t="shared" si="1"/>
        <v>0.10899550222822231</v>
      </c>
      <c r="I56" s="30">
        <v>61182.97</v>
      </c>
      <c r="J56" s="41">
        <f t="shared" si="2"/>
        <v>8.4283931314272337E-2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298079814.12</v>
      </c>
      <c r="F57" s="37">
        <f t="shared" si="0"/>
        <v>0.67689194116699913</v>
      </c>
      <c r="G57" s="31">
        <v>253319877.90000001</v>
      </c>
      <c r="H57" s="37">
        <f t="shared" si="1"/>
        <v>0.57524923113005</v>
      </c>
      <c r="I57" s="31">
        <v>248654200.07999998</v>
      </c>
      <c r="J57" s="42">
        <f t="shared" si="2"/>
        <v>0.56465421742285471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4563391.7300000004</v>
      </c>
      <c r="F3" s="6">
        <f t="shared" ref="F3:F8" si="0">E3/D3</f>
        <v>0.74419304142204834</v>
      </c>
      <c r="G3" s="4">
        <f>'Execução - LOA 2020'!G7</f>
        <v>4563391.7300000004</v>
      </c>
      <c r="H3" s="6">
        <f>G3/D3</f>
        <v>0.74419304142204834</v>
      </c>
      <c r="I3" s="4">
        <f>'Execução - LOA 2020'!I7</f>
        <v>4563391.7300000004</v>
      </c>
      <c r="J3" s="6">
        <f>I3/D3</f>
        <v>0.74419304142204834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276214.88</v>
      </c>
      <c r="F6" s="6">
        <f t="shared" si="0"/>
        <v>8.5245428489512012E-2</v>
      </c>
      <c r="G6" s="4">
        <f>'Execução - LOA 2020'!G14</f>
        <v>156569.48000000001</v>
      </c>
      <c r="H6" s="6">
        <f t="shared" si="1"/>
        <v>4.8320468509806869E-2</v>
      </c>
      <c r="I6" s="4">
        <f>'Execução - LOA 2020'!I14</f>
        <v>156569.48000000001</v>
      </c>
      <c r="J6" s="6">
        <f t="shared" si="2"/>
        <v>4.8320468509806869E-2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5121995.5</v>
      </c>
      <c r="F8" s="6">
        <f t="shared" si="0"/>
        <v>0.51496025191049211</v>
      </c>
      <c r="G8" s="17">
        <f>SUM(G3:G7)</f>
        <v>4999283.3500000006</v>
      </c>
      <c r="H8" s="6">
        <f t="shared" si="1"/>
        <v>0.50262289634731805</v>
      </c>
      <c r="I8" s="17">
        <f>SUM(I3:I7)</f>
        <v>4999283.3500000006</v>
      </c>
      <c r="J8" s="6">
        <f t="shared" si="2"/>
        <v>0.50262289634731805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984833.53</v>
      </c>
      <c r="F10" s="6">
        <f t="shared" ref="F10:F15" si="3">E10/D10</f>
        <v>9.9405768951834769E-2</v>
      </c>
      <c r="G10" s="4">
        <f>'Execução - LOA 2020'!G19</f>
        <v>214723.73</v>
      </c>
      <c r="H10" s="6">
        <f>G10/D10</f>
        <v>2.1673487795298919E-2</v>
      </c>
      <c r="I10" s="4">
        <f>'Execução - LOA 2020'!I19</f>
        <v>188932.59</v>
      </c>
      <c r="J10" s="6">
        <f t="shared" si="2"/>
        <v>1.9070217267086475E-2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1097219.94</v>
      </c>
      <c r="F11" s="6">
        <f t="shared" si="3"/>
        <v>0.31544582362436985</v>
      </c>
      <c r="G11" s="4">
        <f>'Execução - LOA 2020'!G22</f>
        <v>603362.28</v>
      </c>
      <c r="H11" s="6">
        <f t="shared" ref="H11:H37" si="4">G11/D11</f>
        <v>0.17346395596718528</v>
      </c>
      <c r="I11" s="4">
        <f>'Execução - LOA 2020'!I22</f>
        <v>593036.48</v>
      </c>
      <c r="J11" s="6">
        <f t="shared" si="2"/>
        <v>0.17049533466635425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864721.05</v>
      </c>
      <c r="F12" s="6">
        <f t="shared" si="3"/>
        <v>0.2663251625723545</v>
      </c>
      <c r="G12" s="4">
        <f>'Execução - LOA 2020'!G25</f>
        <v>565879.71</v>
      </c>
      <c r="H12" s="6">
        <f t="shared" si="4"/>
        <v>0.17428511282586076</v>
      </c>
      <c r="I12" s="4">
        <f>'Execução - LOA 2020'!I25</f>
        <v>416899.26</v>
      </c>
      <c r="J12" s="6">
        <f t="shared" si="2"/>
        <v>0.12840067117111845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778432.03</v>
      </c>
      <c r="F13" s="6">
        <f t="shared" si="3"/>
        <v>0.2045653808362396</v>
      </c>
      <c r="G13" s="4">
        <f>'Execução - LOA 2020'!G28</f>
        <v>621630</v>
      </c>
      <c r="H13" s="6">
        <f t="shared" si="4"/>
        <v>0.16335912807857048</v>
      </c>
      <c r="I13" s="4">
        <f>'Execução - LOA 2020'!I28</f>
        <v>576858.42000000004</v>
      </c>
      <c r="J13" s="6">
        <f t="shared" si="2"/>
        <v>0.15159353396068692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342427.05</v>
      </c>
      <c r="F14" s="6">
        <f t="shared" si="3"/>
        <v>0.42192382806483608</v>
      </c>
      <c r="G14" s="4">
        <f>'Execução - LOA 2020'!G31</f>
        <v>165502.53</v>
      </c>
      <c r="H14" s="6">
        <f t="shared" si="4"/>
        <v>0.2039250725432333</v>
      </c>
      <c r="I14" s="4">
        <f>'Execução - LOA 2020'!I31</f>
        <v>53945.67</v>
      </c>
      <c r="J14" s="6">
        <f t="shared" si="2"/>
        <v>6.64695256812287E-2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4067633.5999999996</v>
      </c>
      <c r="F15" s="6">
        <f t="shared" si="3"/>
        <v>0.19142466379779893</v>
      </c>
      <c r="G15" s="4">
        <f>SUM(G10:G14)</f>
        <v>2171098.25</v>
      </c>
      <c r="H15" s="6">
        <f t="shared" si="4"/>
        <v>0.10217285858250351</v>
      </c>
      <c r="I15" s="4">
        <f>SUM(I10:I14)</f>
        <v>1829672.42</v>
      </c>
      <c r="J15" s="6">
        <f t="shared" si="2"/>
        <v>8.6105205704517032E-2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2051457.48</v>
      </c>
      <c r="F17" s="6">
        <f t="shared" ref="F17:F37" si="5">E17/D17</f>
        <v>0.36719729490894515</v>
      </c>
      <c r="G17" s="4">
        <f>'Execução - LOA 2020'!G34</f>
        <v>926662.53</v>
      </c>
      <c r="H17" s="6">
        <f t="shared" si="4"/>
        <v>0.16586645232806838</v>
      </c>
      <c r="I17" s="4">
        <f>'Execução - LOA 2020'!I34</f>
        <v>919985.86</v>
      </c>
      <c r="J17" s="6">
        <f t="shared" si="2"/>
        <v>0.16467137264111345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2672147.41</v>
      </c>
      <c r="F18" s="6">
        <f t="shared" si="5"/>
        <v>0.47817830736364708</v>
      </c>
      <c r="G18" s="4">
        <f>'Execução - LOA 2020'!G37</f>
        <v>1236777.6599999999</v>
      </c>
      <c r="H18" s="6">
        <f t="shared" si="4"/>
        <v>0.22132021827492374</v>
      </c>
      <c r="I18" s="4">
        <f>'Execução - LOA 2020'!I37</f>
        <v>1182472.99</v>
      </c>
      <c r="J18" s="6">
        <f t="shared" si="2"/>
        <v>0.21160244780860751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4723604.8900000006</v>
      </c>
      <c r="F19" s="6">
        <f>E19/D19</f>
        <v>0.42269466856364235</v>
      </c>
      <c r="G19" s="4">
        <f>SUM(G17:G18)</f>
        <v>2163440.19</v>
      </c>
      <c r="H19" s="6">
        <f t="shared" si="4"/>
        <v>0.19359676674170631</v>
      </c>
      <c r="I19" s="4">
        <f>SUM(I17:I18)</f>
        <v>2102458.85</v>
      </c>
      <c r="J19" s="6">
        <f t="shared" si="2"/>
        <v>0.18813981428693258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3373592.22</v>
      </c>
      <c r="H22" s="6">
        <f t="shared" si="4"/>
        <v>0.71227995774786768</v>
      </c>
      <c r="I22" s="4">
        <f>'Execução - LOA 2020'!I42</f>
        <v>3317294.62</v>
      </c>
      <c r="J22" s="6">
        <f t="shared" si="2"/>
        <v>0.70039362130460114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2685643.58</v>
      </c>
      <c r="F23" s="6">
        <f t="shared" si="5"/>
        <v>0.60281276184366672</v>
      </c>
      <c r="G23" s="4">
        <f>'Execução - LOA 2020'!G45</f>
        <v>1483864.26</v>
      </c>
      <c r="H23" s="6">
        <f t="shared" si="4"/>
        <v>0.33306441682470345</v>
      </c>
      <c r="I23" s="4">
        <f>'Execução - LOA 2020'!I45</f>
        <v>1456271.04</v>
      </c>
      <c r="J23" s="6">
        <f t="shared" si="2"/>
        <v>0.3268709124891952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6227205.3399999999</v>
      </c>
      <c r="F24" s="6">
        <f t="shared" si="5"/>
        <v>0.59819179892350161</v>
      </c>
      <c r="G24" s="4">
        <f>SUM(G21:G23)</f>
        <v>4857456.4800000004</v>
      </c>
      <c r="H24" s="6">
        <f t="shared" si="4"/>
        <v>0.46661230380493929</v>
      </c>
      <c r="I24" s="4">
        <f>SUM(I21:I23)</f>
        <v>4773565.66</v>
      </c>
      <c r="J24" s="6">
        <f t="shared" si="2"/>
        <v>0.45855366469011477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20276904.5</v>
      </c>
      <c r="F26" s="6">
        <f t="shared" si="5"/>
        <v>0.8090140678621448</v>
      </c>
      <c r="G26" s="4">
        <f>'Execução - LOA 2020'!G48</f>
        <v>18223219.84</v>
      </c>
      <c r="H26" s="6">
        <f t="shared" si="4"/>
        <v>0.7270755362242074</v>
      </c>
      <c r="I26" s="4">
        <f>'Execução - LOA 2020'!I48</f>
        <v>17602869.059999999</v>
      </c>
      <c r="J26" s="6">
        <f t="shared" si="2"/>
        <v>0.70232459319790597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17305582.649999999</v>
      </c>
      <c r="F27" s="6">
        <f t="shared" si="5"/>
        <v>0.74593774601539109</v>
      </c>
      <c r="G27" s="4">
        <f>'Execução - LOA 2020'!G50</f>
        <v>15146960.41</v>
      </c>
      <c r="H27" s="6">
        <f t="shared" si="4"/>
        <v>0.65289275349650044</v>
      </c>
      <c r="I27" s="4">
        <f>'Execução - LOA 2020'!I50</f>
        <v>14637975.51</v>
      </c>
      <c r="J27" s="6">
        <f t="shared" si="2"/>
        <v>0.63095352979391861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230132294.59999999</v>
      </c>
      <c r="F28" s="6">
        <f t="shared" si="5"/>
        <v>0.73100754757052555</v>
      </c>
      <c r="G28" s="4">
        <f>'Execução - LOA 2020'!G52</f>
        <v>195860771.77000001</v>
      </c>
      <c r="H28" s="6">
        <f t="shared" si="4"/>
        <v>0.62214519994126083</v>
      </c>
      <c r="I28" s="4">
        <f>'Execução - LOA 2020'!I52</f>
        <v>192837100.81999999</v>
      </c>
      <c r="J28" s="6">
        <f t="shared" si="2"/>
        <v>0.61254061015666939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9923163.3000000007</v>
      </c>
      <c r="F29" s="6">
        <f t="shared" si="5"/>
        <v>0.41728794715790923</v>
      </c>
      <c r="G29" s="4">
        <f>'Execução - LOA 2020'!G54</f>
        <v>9818526.1400000006</v>
      </c>
      <c r="H29" s="6">
        <f t="shared" si="4"/>
        <v>0.41288775496387031</v>
      </c>
      <c r="I29" s="4">
        <f>'Execução - LOA 2020'!I54</f>
        <v>9810091.4399999995</v>
      </c>
      <c r="J29" s="6">
        <f t="shared" si="2"/>
        <v>0.41253305973801491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301429.74</v>
      </c>
      <c r="F30" s="6">
        <f t="shared" si="5"/>
        <v>0.41524109572057333</v>
      </c>
      <c r="G30" s="4">
        <f>'Execução - LOA 2020'!G56</f>
        <v>79121.47</v>
      </c>
      <c r="H30" s="6">
        <f t="shared" si="4"/>
        <v>0.10899550222822231</v>
      </c>
      <c r="I30" s="4">
        <f>'Execução - LOA 2020'!I56</f>
        <v>61182.97</v>
      </c>
      <c r="J30" s="6">
        <f t="shared" si="2"/>
        <v>8.4283931314272337E-2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277939374.79000002</v>
      </c>
      <c r="F31" s="6">
        <f t="shared" si="5"/>
        <v>0.71710606464779647</v>
      </c>
      <c r="G31" s="17">
        <f>SUM(G26:G30)</f>
        <v>239128599.63000003</v>
      </c>
      <c r="H31" s="6">
        <f t="shared" si="4"/>
        <v>0.61697112600534465</v>
      </c>
      <c r="I31" s="17">
        <f>SUM(I26:I30)</f>
        <v>234949219.79999998</v>
      </c>
      <c r="J31" s="6">
        <f t="shared" si="2"/>
        <v>0.60618798804648522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5121995.5</v>
      </c>
      <c r="F33" s="6">
        <f>E33/D33</f>
        <v>0.51496025191049211</v>
      </c>
      <c r="G33" s="4">
        <f>G8</f>
        <v>4999283.3500000006</v>
      </c>
      <c r="H33" s="6">
        <f>G33/D33</f>
        <v>0.50262289634731805</v>
      </c>
      <c r="I33" s="4">
        <f>I8</f>
        <v>4999283.3500000006</v>
      </c>
      <c r="J33" s="6">
        <f t="shared" si="2"/>
        <v>0.50262289634731805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4067633.5999999996</v>
      </c>
      <c r="F34" s="6">
        <f t="shared" si="5"/>
        <v>0.19142466379779893</v>
      </c>
      <c r="G34" s="4">
        <f>G15</f>
        <v>2171098.25</v>
      </c>
      <c r="H34" s="6">
        <f t="shared" si="4"/>
        <v>0.10217285858250351</v>
      </c>
      <c r="I34" s="4">
        <f>I15</f>
        <v>1829672.42</v>
      </c>
      <c r="J34" s="6">
        <f t="shared" si="2"/>
        <v>8.6105205704517032E-2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4723604.8900000006</v>
      </c>
      <c r="F35" s="6">
        <f t="shared" si="5"/>
        <v>0.42269466856364235</v>
      </c>
      <c r="G35" s="4">
        <f>G19</f>
        <v>2163440.19</v>
      </c>
      <c r="H35" s="6">
        <f t="shared" si="4"/>
        <v>0.19359676674170631</v>
      </c>
      <c r="I35" s="4">
        <f>I19</f>
        <v>2102458.85</v>
      </c>
      <c r="J35" s="6">
        <f t="shared" si="2"/>
        <v>0.18813981428693258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6227205.3399999999</v>
      </c>
      <c r="F36" s="6">
        <f t="shared" si="5"/>
        <v>0.59819179892350161</v>
      </c>
      <c r="G36" s="4">
        <f>G24</f>
        <v>4857456.4800000004</v>
      </c>
      <c r="H36" s="6">
        <f t="shared" si="4"/>
        <v>0.46661230380493929</v>
      </c>
      <c r="I36" s="4">
        <f>I24</f>
        <v>4773565.66</v>
      </c>
      <c r="J36" s="6">
        <f t="shared" si="2"/>
        <v>0.45855366469011477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277939374.79000002</v>
      </c>
      <c r="F37" s="6">
        <f t="shared" si="5"/>
        <v>0.71710606464779647</v>
      </c>
      <c r="G37" s="4">
        <f>G31</f>
        <v>239128599.63000003</v>
      </c>
      <c r="H37" s="6">
        <f t="shared" si="4"/>
        <v>0.61697112600534465</v>
      </c>
      <c r="I37" s="4">
        <f>I31</f>
        <v>234949219.79999998</v>
      </c>
      <c r="J37" s="6">
        <f t="shared" si="2"/>
        <v>0.60618798804648522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2020-08-13T15:33:03Z</dcterms:modified>
</cp:coreProperties>
</file>