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<sst xmlns="http://schemas.openxmlformats.org/spreadsheetml/2006/main" count="207" uniqueCount="45">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</sst>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9.9405768951834769E-2</c:v>
                </c:pt>
                <c:pt idx="1">
                  <c:v>2.1673487795298919E-2</c:v>
                </c:pt>
                <c:pt idx="2">
                  <c:v>1.9070217267086475E-2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0.31300454099183078</c:v>
                </c:pt>
                <c:pt idx="1">
                  <c:v>0.17294910610453623</c:v>
                </c:pt>
                <c:pt idx="2">
                  <c:v>0.16992005611912664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0.22579372021354774</c:v>
                </c:pt>
                <c:pt idx="1">
                  <c:v>0.13621758793567451</c:v>
                </c:pt>
                <c:pt idx="2">
                  <c:v>0.12554664164969129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0.2045653808362396</c:v>
                </c:pt>
                <c:pt idx="1">
                  <c:v>0.16335912807857048</c:v>
                </c:pt>
                <c:pt idx="2">
                  <c:v>0.14991980389441351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0.31108888163285425</c:v>
                </c:pt>
                <c:pt idx="1">
                  <c:v>9.3090126111251448E-2</c:v>
                </c:pt>
                <c:pt idx="2">
                  <c:v>6.64695256812287E-2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0.36719729490894515</c:v>
                </c:pt>
                <c:pt idx="1">
                  <c:v>0.16477445671483795</c:v>
                </c:pt>
                <c:pt idx="2">
                  <c:v>0.16467137264111345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0.47817830736364708</c:v>
                </c:pt>
                <c:pt idx="1">
                  <c:v>0.22064014378916078</c:v>
                </c:pt>
                <c:pt idx="2">
                  <c:v>0.21146823600233491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0.71227995774786768</c:v>
                </c:pt>
                <c:pt idx="2">
                  <c:v>0.70039362130460114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0.60281276184366672</c:v>
                </c:pt>
                <c:pt idx="1">
                  <c:v>0.33201798936834748</c:v>
                </c:pt>
                <c:pt idx="2">
                  <c:v>0.32679927688781635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0.80767669072946591</c:v>
                </c:pt>
                <c:pt idx="1">
                  <c:v>0.72286591660784005</c:v>
                </c:pt>
                <c:pt idx="2">
                  <c:v>0.7011891932415627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0.74526963588601391</c:v>
                </c:pt>
                <c:pt idx="1">
                  <c:v>0.65292510813039162</c:v>
                </c:pt>
                <c:pt idx="2">
                  <c:v>0.63098588442780978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0.73100754757052555</c:v>
                </c:pt>
                <c:pt idx="1">
                  <c:v>0.62193799273548434</c:v>
                </c:pt>
                <c:pt idx="2">
                  <c:v>0.61254061015666939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0.4172088391091488</c:v>
                </c:pt>
                <c:pt idx="1">
                  <c:v>0.41245395168925458</c:v>
                </c:pt>
                <c:pt idx="2">
                  <c:v>0.41231551260392396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0.41685285467306776</c:v>
                </c:pt>
                <c:pt idx="1">
                  <c:v>0.10899550222822231</c:v>
                </c:pt>
                <c:pt idx="2">
                  <c:v>8.4283931314272337E-2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0.74419304142204834</c:v>
                </c:pt>
                <c:pt idx="1">
                  <c:v>0.74419304142204834</c:v>
                </c:pt>
                <c:pt idx="2">
                  <c:v>0.74419304142204834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8.5245428489512012E-2</c:v>
                </c:pt>
                <c:pt idx="1">
                  <c:v>4.8320468509806869E-2</c:v>
                </c:pt>
                <c:pt idx="2">
                  <c:v>4.8320468509806869E-2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0.51496025191049211</c:v>
                </c:pt>
                <c:pt idx="1">
                  <c:v>0.50262289634731805</c:v>
                </c:pt>
                <c:pt idx="2">
                  <c:v>0.50262289634731805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0.18059871197433361</c:v>
                </c:pt>
                <c:pt idx="1">
                  <c:v>9.2038730184844972E-2</c:v>
                </c:pt>
                <c:pt idx="2">
                  <c:v>8.5275215623918474E-2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0.42269466856364235</c:v>
                </c:pt>
                <c:pt idx="1">
                  <c:v>0.19271075718160055</c:v>
                </c:pt>
                <c:pt idx="2">
                  <c:v>0.18807270007886367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0.59819179892350161</c:v>
                </c:pt>
                <c:pt idx="1">
                  <c:v>0.46616446437134584</c:v>
                </c:pt>
                <c:pt idx="2">
                  <c:v>0.45852300681034319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0.71697775503293149</c:v>
                </c:pt>
                <c:pt idx="1">
                  <c:v>0.61650592194352327</c:v>
                </c:pt>
                <c:pt idx="2">
                  <c:v>0.60610315490999067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472410.54</v>
      </c>
      <c r="F5" s="33">
        <f>E5/D5</f>
        <v>0.25786601528384279</v>
      </c>
      <c r="G5" s="43">
        <v>472410.54</v>
      </c>
      <c r="H5" s="33">
        <f>G5/D5</f>
        <v>0.25786601528384279</v>
      </c>
      <c r="I5" s="29">
        <v>472410.54</v>
      </c>
      <c r="J5" s="38">
        <f>I5/D5</f>
        <v>0.25786601528384279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4090981.19</v>
      </c>
      <c r="F6" s="34">
        <f t="shared" ref="F6:F57" si="0">E6/D6</f>
        <v>0.95139097441860465</v>
      </c>
      <c r="G6" s="43">
        <v>4090981.19</v>
      </c>
      <c r="H6" s="34">
        <f t="shared" ref="H6:H57" si="1">G6/D6</f>
        <v>0.95139097441860465</v>
      </c>
      <c r="I6" s="27">
        <v>4090981.19</v>
      </c>
      <c r="J6" s="39">
        <f t="shared" ref="J6:J57" si="2">I6/D6</f>
        <v>0.95139097441860465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4563391.7300000004</v>
      </c>
      <c r="F7" s="35">
        <f t="shared" si="0"/>
        <v>0.74419304142204834</v>
      </c>
      <c r="G7" s="44">
        <v>4563391.7300000004</v>
      </c>
      <c r="H7" s="35">
        <f t="shared" si="1"/>
        <v>0.74419304142204834</v>
      </c>
      <c r="I7" s="28">
        <v>4563391.7300000004</v>
      </c>
      <c r="J7" s="40">
        <f t="shared" si="2"/>
        <v>0.74419304142204834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276214.88</v>
      </c>
      <c r="F13" s="34">
        <f t="shared" si="0"/>
        <v>9.2900703511706303E-2</v>
      </c>
      <c r="G13" s="43">
        <v>156569.48000000001</v>
      </c>
      <c r="H13" s="34">
        <f t="shared" si="1"/>
        <v>5.2659780097516942E-2</v>
      </c>
      <c r="I13" s="27">
        <v>156569.48000000001</v>
      </c>
      <c r="J13" s="39">
        <f t="shared" si="2"/>
        <v>5.2659780097516942E-2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276214.88</v>
      </c>
      <c r="F14" s="35">
        <f t="shared" si="0"/>
        <v>8.5245428489512012E-2</v>
      </c>
      <c r="G14" s="44">
        <v>156569.48000000001</v>
      </c>
      <c r="H14" s="35">
        <f t="shared" si="1"/>
        <v>4.8320468509806869E-2</v>
      </c>
      <c r="I14" s="28">
        <v>156569.48000000001</v>
      </c>
      <c r="J14" s="40">
        <f t="shared" si="2"/>
        <v>4.8320468509806869E-2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504572.8</v>
      </c>
      <c r="F17" s="33">
        <f t="shared" si="0"/>
        <v>0.52490936346887462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480260.73</v>
      </c>
      <c r="F18" s="34">
        <f t="shared" si="0"/>
        <v>5.3684709840765933E-2</v>
      </c>
      <c r="G18" s="43">
        <v>202771.93</v>
      </c>
      <c r="H18" s="34">
        <f t="shared" si="1"/>
        <v>2.2666338398940302E-2</v>
      </c>
      <c r="I18" s="27">
        <v>177114.45</v>
      </c>
      <c r="J18" s="39">
        <f t="shared" si="2"/>
        <v>1.9798283021926124E-2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984833.53</v>
      </c>
      <c r="F19" s="35">
        <f t="shared" si="0"/>
        <v>9.9405768951834769E-2</v>
      </c>
      <c r="G19" s="44">
        <v>214723.73</v>
      </c>
      <c r="H19" s="35">
        <f t="shared" si="1"/>
        <v>2.1673487795298919E-2</v>
      </c>
      <c r="I19" s="28">
        <v>188932.59</v>
      </c>
      <c r="J19" s="40">
        <f t="shared" si="2"/>
        <v>1.9070217267086475E-2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3318</v>
      </c>
      <c r="H20" s="34">
        <f t="shared" si="1"/>
        <v>7.2712450527921317E-3</v>
      </c>
      <c r="I20" s="27"/>
      <c r="J20" s="39">
        <f t="shared" si="2"/>
        <v>0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935659.25</v>
      </c>
      <c r="F21" s="34">
        <f t="shared" si="0"/>
        <v>0.30961620742839918</v>
      </c>
      <c r="G21" s="43">
        <v>598253.47</v>
      </c>
      <c r="H21" s="34">
        <f t="shared" si="1"/>
        <v>0.19796626866274189</v>
      </c>
      <c r="I21" s="27">
        <v>591035.48</v>
      </c>
      <c r="J21" s="39">
        <f t="shared" si="2"/>
        <v>0.19557778515332741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1088728.3899999999</v>
      </c>
      <c r="F22" s="35">
        <f t="shared" si="0"/>
        <v>0.31300454099183078</v>
      </c>
      <c r="G22" s="44">
        <v>601571.47</v>
      </c>
      <c r="H22" s="35">
        <f t="shared" si="1"/>
        <v>0.17294910610453623</v>
      </c>
      <c r="I22" s="28">
        <v>591035.48</v>
      </c>
      <c r="J22" s="40">
        <f t="shared" si="2"/>
        <v>0.16992005611912664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718960.63</v>
      </c>
      <c r="F24" s="34">
        <f t="shared" si="0"/>
        <v>0.23432804789810247</v>
      </c>
      <c r="G24" s="43">
        <v>434105.29</v>
      </c>
      <c r="H24" s="34">
        <f t="shared" si="1"/>
        <v>0.14148625243629773</v>
      </c>
      <c r="I24" s="27">
        <v>399458.2</v>
      </c>
      <c r="J24" s="39">
        <f t="shared" si="2"/>
        <v>0.13019386085562126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733121.05</v>
      </c>
      <c r="F25" s="35">
        <f t="shared" si="0"/>
        <v>0.22579372021354774</v>
      </c>
      <c r="G25" s="44">
        <v>442279.71</v>
      </c>
      <c r="H25" s="35">
        <f t="shared" si="1"/>
        <v>0.13621758793567451</v>
      </c>
      <c r="I25" s="28">
        <v>407632.62</v>
      </c>
      <c r="J25" s="40">
        <f t="shared" si="2"/>
        <v>0.12554664164969129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778432.03</v>
      </c>
      <c r="F27" s="34">
        <f t="shared" si="0"/>
        <v>0.22815313474901258</v>
      </c>
      <c r="G27" s="43">
        <v>621630</v>
      </c>
      <c r="H27" s="34">
        <f t="shared" si="1"/>
        <v>0.18219552599091879</v>
      </c>
      <c r="I27" s="27">
        <v>570489.38</v>
      </c>
      <c r="J27" s="39">
        <f t="shared" si="2"/>
        <v>0.16720655801897133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778432.03</v>
      </c>
      <c r="F28" s="35">
        <f t="shared" si="0"/>
        <v>0.2045653808362396</v>
      </c>
      <c r="G28" s="44">
        <v>621630</v>
      </c>
      <c r="H28" s="35">
        <f t="shared" si="1"/>
        <v>0.16335912807857048</v>
      </c>
      <c r="I28" s="28">
        <v>570489.38</v>
      </c>
      <c r="J28" s="40">
        <f t="shared" si="2"/>
        <v>0.14991980389441351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252475.07</v>
      </c>
      <c r="F30" s="34">
        <f t="shared" si="0"/>
        <v>0.36459494195508613</v>
      </c>
      <c r="G30" s="43">
        <v>75550.55</v>
      </c>
      <c r="H30" s="34">
        <f t="shared" si="1"/>
        <v>0.10910126054000038</v>
      </c>
      <c r="I30" s="27">
        <v>53945.67</v>
      </c>
      <c r="J30" s="39">
        <f t="shared" si="2"/>
        <v>7.7902021860527582E-2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252475.07</v>
      </c>
      <c r="F31" s="36">
        <f t="shared" si="0"/>
        <v>0.31108888163285425</v>
      </c>
      <c r="G31" s="44">
        <v>75550.55</v>
      </c>
      <c r="H31" s="36">
        <f t="shared" si="1"/>
        <v>9.3090126111251448E-2</v>
      </c>
      <c r="I31" s="30">
        <v>53945.67</v>
      </c>
      <c r="J31" s="41">
        <f t="shared" si="2"/>
        <v>6.64695256812287E-2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69343</v>
      </c>
      <c r="F32" s="33">
        <f t="shared" si="0"/>
        <v>0.31312597650076313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1982114.48</v>
      </c>
      <c r="F33" s="34">
        <f t="shared" si="0"/>
        <v>0.36942908237960465</v>
      </c>
      <c r="G33" s="43">
        <v>910571.77</v>
      </c>
      <c r="H33" s="34">
        <f t="shared" si="1"/>
        <v>0.16971355430079521</v>
      </c>
      <c r="I33" s="27">
        <v>909995.86</v>
      </c>
      <c r="J33" s="39">
        <f t="shared" si="2"/>
        <v>0.16960621544374127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2051457.48</v>
      </c>
      <c r="F34" s="35">
        <f t="shared" si="0"/>
        <v>0.36719729490894515</v>
      </c>
      <c r="G34" s="44">
        <v>920561.77</v>
      </c>
      <c r="H34" s="35">
        <f t="shared" si="1"/>
        <v>0.16477445671483795</v>
      </c>
      <c r="I34" s="28">
        <v>919985.86</v>
      </c>
      <c r="J34" s="40">
        <f t="shared" si="2"/>
        <v>0.16467137264111345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2595433.2599999998</v>
      </c>
      <c r="F36" s="34">
        <f t="shared" si="0"/>
        <v>0.47196363195309587</v>
      </c>
      <c r="G36" s="43">
        <v>1232977.28</v>
      </c>
      <c r="H36" s="34">
        <f t="shared" si="1"/>
        <v>0.22420936194076874</v>
      </c>
      <c r="I36" s="27">
        <v>1181722.99</v>
      </c>
      <c r="J36" s="39">
        <f t="shared" si="2"/>
        <v>0.21488908342142155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2672147.41</v>
      </c>
      <c r="F37" s="36">
        <f t="shared" si="0"/>
        <v>0.47817830736364708</v>
      </c>
      <c r="G37" s="44">
        <v>1232977.28</v>
      </c>
      <c r="H37" s="36">
        <f t="shared" si="1"/>
        <v>0.22064014378916078</v>
      </c>
      <c r="I37" s="30">
        <v>1181722.99</v>
      </c>
      <c r="J37" s="41">
        <f t="shared" si="2"/>
        <v>0.21146823600233491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3345132.22</v>
      </c>
      <c r="H41" s="34">
        <f t="shared" si="1"/>
        <v>0.76330934575451348</v>
      </c>
      <c r="I41" s="27">
        <v>3288834.62</v>
      </c>
      <c r="J41" s="39">
        <f t="shared" si="2"/>
        <v>0.75046307200586349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3373592.22</v>
      </c>
      <c r="H42" s="35">
        <f t="shared" si="1"/>
        <v>0.71227995774786768</v>
      </c>
      <c r="I42" s="28">
        <v>3317294.62</v>
      </c>
      <c r="J42" s="40">
        <f t="shared" si="2"/>
        <v>0.70039362130460114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2665471.19</v>
      </c>
      <c r="F44" s="34">
        <f t="shared" si="0"/>
        <v>0.6562332591621296</v>
      </c>
      <c r="G44" s="43">
        <v>1478922.23</v>
      </c>
      <c r="H44" s="34">
        <f t="shared" si="1"/>
        <v>0.36410746388154536</v>
      </c>
      <c r="I44" s="27">
        <v>1455671.89</v>
      </c>
      <c r="J44" s="39">
        <f t="shared" si="2"/>
        <v>0.35838328031052441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2685643.58</v>
      </c>
      <c r="F45" s="36">
        <f t="shared" si="0"/>
        <v>0.60281276184366672</v>
      </c>
      <c r="G45" s="44">
        <v>1479202.23</v>
      </c>
      <c r="H45" s="36">
        <f t="shared" si="1"/>
        <v>0.33201798936834748</v>
      </c>
      <c r="I45" s="30">
        <v>1455951.89</v>
      </c>
      <c r="J45" s="41">
        <f t="shared" si="2"/>
        <v>0.32679927688781635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130314</v>
      </c>
      <c r="H46" s="33">
        <f t="shared" si="1"/>
        <v>0.11041322986276508</v>
      </c>
      <c r="I46" s="29">
        <v>110225.84</v>
      </c>
      <c r="J46" s="38">
        <f t="shared" si="2"/>
        <v>9.3392812811642384E-2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20071260.5</v>
      </c>
      <c r="F47" s="34">
        <f t="shared" si="0"/>
        <v>0.84038243750367414</v>
      </c>
      <c r="G47" s="43">
        <v>17987397.100000001</v>
      </c>
      <c r="H47" s="34">
        <f t="shared" si="1"/>
        <v>0.75313120564822122</v>
      </c>
      <c r="I47" s="27">
        <v>17464185.870000001</v>
      </c>
      <c r="J47" s="39">
        <f t="shared" si="2"/>
        <v>0.73122438376243604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20243384.850000001</v>
      </c>
      <c r="F48" s="35">
        <f t="shared" si="0"/>
        <v>0.80767669072946591</v>
      </c>
      <c r="G48" s="44">
        <v>18117711.100000001</v>
      </c>
      <c r="H48" s="35">
        <f t="shared" si="1"/>
        <v>0.72286591660784005</v>
      </c>
      <c r="I48" s="28">
        <v>17574411.710000001</v>
      </c>
      <c r="J48" s="40">
        <f t="shared" si="2"/>
        <v>0.7011891932415627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17290082.649999999</v>
      </c>
      <c r="F49" s="34">
        <f t="shared" si="0"/>
        <v>0.74526963588601391</v>
      </c>
      <c r="G49" s="43">
        <v>15147711.029999999</v>
      </c>
      <c r="H49" s="34">
        <f t="shared" si="1"/>
        <v>0.65292510813039162</v>
      </c>
      <c r="I49" s="27">
        <v>14638726.130000001</v>
      </c>
      <c r="J49" s="39">
        <f t="shared" si="2"/>
        <v>0.63098588442780978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17290082.649999999</v>
      </c>
      <c r="F50" s="35">
        <f t="shared" si="0"/>
        <v>0.74526963588601391</v>
      </c>
      <c r="G50" s="44">
        <v>15147711.029999999</v>
      </c>
      <c r="H50" s="35">
        <f t="shared" si="1"/>
        <v>0.65292510813039162</v>
      </c>
      <c r="I50" s="28">
        <v>14638726.130000001</v>
      </c>
      <c r="J50" s="40">
        <f t="shared" si="2"/>
        <v>0.63098588442780978</v>
      </c>
    </row>
    <row r="51" spans="1:10" ht="22.5" x14ac:dyDescent="0.2">
      <c r="A51" s="46"/>
      <c r="B51" s="49" t="s">
        <v>28</v>
      </c>
      <c r="C51" s="25" t="s">
        <v>5</v>
      </c>
      <c r="D51" s="43">
        <v>314815210</v>
      </c>
      <c r="E51" s="43">
        <v>230132294.59999999</v>
      </c>
      <c r="F51" s="34">
        <f t="shared" si="0"/>
        <v>0.73100754757052555</v>
      </c>
      <c r="G51" s="43">
        <v>195795539.78999999</v>
      </c>
      <c r="H51" s="34">
        <f t="shared" si="1"/>
        <v>0.62193799273548434</v>
      </c>
      <c r="I51" s="27">
        <v>192837100.81999999</v>
      </c>
      <c r="J51" s="39">
        <f t="shared" si="2"/>
        <v>0.61254061015666939</v>
      </c>
    </row>
    <row r="52" spans="1:10" ht="13.5" customHeight="1" x14ac:dyDescent="0.2">
      <c r="A52" s="46"/>
      <c r="B52" s="49"/>
      <c r="C52" s="15" t="s">
        <v>6</v>
      </c>
      <c r="D52" s="44">
        <v>314815210</v>
      </c>
      <c r="E52" s="44">
        <v>230132294.59999999</v>
      </c>
      <c r="F52" s="35">
        <f t="shared" si="0"/>
        <v>0.73100754757052555</v>
      </c>
      <c r="G52" s="44">
        <v>195795539.78999999</v>
      </c>
      <c r="H52" s="35">
        <f t="shared" si="1"/>
        <v>0.62193799273548434</v>
      </c>
      <c r="I52" s="28">
        <v>192837100.81999999</v>
      </c>
      <c r="J52" s="40">
        <f t="shared" si="2"/>
        <v>0.61254061015666939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9921282.0999999996</v>
      </c>
      <c r="F53" s="34">
        <f t="shared" si="0"/>
        <v>0.4172088391091488</v>
      </c>
      <c r="G53" s="43">
        <v>9808210.2400000002</v>
      </c>
      <c r="H53" s="34">
        <f t="shared" si="1"/>
        <v>0.41245395168925458</v>
      </c>
      <c r="I53" s="27">
        <v>9804918.1400000006</v>
      </c>
      <c r="J53" s="39">
        <f t="shared" si="2"/>
        <v>0.41231551260392396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9921282.0999999996</v>
      </c>
      <c r="F54" s="35">
        <f t="shared" si="0"/>
        <v>0.4172088391091488</v>
      </c>
      <c r="G54" s="44">
        <v>9808210.2400000002</v>
      </c>
      <c r="H54" s="35">
        <f t="shared" si="1"/>
        <v>0.41245395168925458</v>
      </c>
      <c r="I54" s="28">
        <v>9804918.1400000006</v>
      </c>
      <c r="J54" s="40">
        <f t="shared" si="2"/>
        <v>0.41231551260392396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302599.74</v>
      </c>
      <c r="F55" s="34">
        <f t="shared" si="0"/>
        <v>0.41685285467306776</v>
      </c>
      <c r="G55" s="43">
        <v>79121.47</v>
      </c>
      <c r="H55" s="34">
        <f t="shared" si="1"/>
        <v>0.10899550222822231</v>
      </c>
      <c r="I55" s="27">
        <v>61182.97</v>
      </c>
      <c r="J55" s="39">
        <f t="shared" si="2"/>
        <v>8.4283931314272337E-2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302599.74</v>
      </c>
      <c r="F56" s="36">
        <f t="shared" si="0"/>
        <v>0.41685285467306776</v>
      </c>
      <c r="G56" s="44">
        <v>79121.47</v>
      </c>
      <c r="H56" s="36">
        <f t="shared" si="1"/>
        <v>0.10899550222822231</v>
      </c>
      <c r="I56" s="30">
        <v>61182.97</v>
      </c>
      <c r="J56" s="41">
        <f t="shared" si="2"/>
        <v>8.4283931314272337E-2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297800039.74000001</v>
      </c>
      <c r="F57" s="37">
        <f t="shared" si="0"/>
        <v>0.67625661796094416</v>
      </c>
      <c r="G57" s="31">
        <v>252909665.94</v>
      </c>
      <c r="H57" s="37">
        <f t="shared" si="1"/>
        <v>0.5743177048852619</v>
      </c>
      <c r="I57" s="31">
        <v>248602614.22</v>
      </c>
      <c r="J57" s="42">
        <f t="shared" si="2"/>
        <v>0.56453707412344933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4563391.7300000004</v>
      </c>
      <c r="F3" s="6">
        <f t="shared" ref="F3:F8" si="0">E3/D3</f>
        <v>0.74419304142204834</v>
      </c>
      <c r="G3" s="4">
        <f>'Execução - LOA 2020'!G7</f>
        <v>4563391.7300000004</v>
      </c>
      <c r="H3" s="6">
        <f>G3/D3</f>
        <v>0.74419304142204834</v>
      </c>
      <c r="I3" s="4">
        <f>'Execução - LOA 2020'!I7</f>
        <v>4563391.7300000004</v>
      </c>
      <c r="J3" s="6">
        <f>I3/D3</f>
        <v>0.74419304142204834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276214.88</v>
      </c>
      <c r="F6" s="6">
        <f t="shared" si="0"/>
        <v>8.5245428489512012E-2</v>
      </c>
      <c r="G6" s="4">
        <f>'Execução - LOA 2020'!G14</f>
        <v>156569.48000000001</v>
      </c>
      <c r="H6" s="6">
        <f t="shared" si="1"/>
        <v>4.8320468509806869E-2</v>
      </c>
      <c r="I6" s="4">
        <f>'Execução - LOA 2020'!I14</f>
        <v>156569.48000000001</v>
      </c>
      <c r="J6" s="6">
        <f t="shared" si="2"/>
        <v>4.8320468509806869E-2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5121995.5</v>
      </c>
      <c r="F8" s="6">
        <f t="shared" si="0"/>
        <v>0.51496025191049211</v>
      </c>
      <c r="G8" s="17">
        <f>SUM(G3:G7)</f>
        <v>4999283.3500000006</v>
      </c>
      <c r="H8" s="6">
        <f t="shared" si="1"/>
        <v>0.50262289634731805</v>
      </c>
      <c r="I8" s="17">
        <f>SUM(I3:I7)</f>
        <v>4999283.3500000006</v>
      </c>
      <c r="J8" s="6">
        <f t="shared" si="2"/>
        <v>0.50262289634731805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984833.53</v>
      </c>
      <c r="F10" s="6">
        <f t="shared" ref="F10:F15" si="3">E10/D10</f>
        <v>9.9405768951834769E-2</v>
      </c>
      <c r="G10" s="4">
        <f>'Execução - LOA 2020'!G19</f>
        <v>214723.73</v>
      </c>
      <c r="H10" s="6">
        <f>G10/D10</f>
        <v>2.1673487795298919E-2</v>
      </c>
      <c r="I10" s="4">
        <f>'Execução - LOA 2020'!I19</f>
        <v>188932.59</v>
      </c>
      <c r="J10" s="6">
        <f t="shared" si="2"/>
        <v>1.9070217267086475E-2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1088728.3899999999</v>
      </c>
      <c r="F11" s="6">
        <f t="shared" si="3"/>
        <v>0.31300454099183078</v>
      </c>
      <c r="G11" s="4">
        <f>'Execução - LOA 2020'!G22</f>
        <v>601571.47</v>
      </c>
      <c r="H11" s="6">
        <f t="shared" ref="H11:H37" si="4">G11/D11</f>
        <v>0.17294910610453623</v>
      </c>
      <c r="I11" s="4">
        <f>'Execução - LOA 2020'!I22</f>
        <v>591035.48</v>
      </c>
      <c r="J11" s="6">
        <f t="shared" si="2"/>
        <v>0.16992005611912664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733121.05</v>
      </c>
      <c r="F12" s="6">
        <f t="shared" si="3"/>
        <v>0.22579372021354774</v>
      </c>
      <c r="G12" s="4">
        <f>'Execução - LOA 2020'!G25</f>
        <v>442279.71</v>
      </c>
      <c r="H12" s="6">
        <f t="shared" si="4"/>
        <v>0.13621758793567451</v>
      </c>
      <c r="I12" s="4">
        <f>'Execução - LOA 2020'!I25</f>
        <v>407632.62</v>
      </c>
      <c r="J12" s="6">
        <f t="shared" si="2"/>
        <v>0.12554664164969129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778432.03</v>
      </c>
      <c r="F13" s="6">
        <f t="shared" si="3"/>
        <v>0.2045653808362396</v>
      </c>
      <c r="G13" s="4">
        <f>'Execução - LOA 2020'!G28</f>
        <v>621630</v>
      </c>
      <c r="H13" s="6">
        <f t="shared" si="4"/>
        <v>0.16335912807857048</v>
      </c>
      <c r="I13" s="4">
        <f>'Execução - LOA 2020'!I28</f>
        <v>570489.38</v>
      </c>
      <c r="J13" s="6">
        <f t="shared" si="2"/>
        <v>0.14991980389441351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252475.07</v>
      </c>
      <c r="F14" s="6">
        <f t="shared" si="3"/>
        <v>0.31108888163285425</v>
      </c>
      <c r="G14" s="4">
        <f>'Execução - LOA 2020'!G31</f>
        <v>75550.55</v>
      </c>
      <c r="H14" s="6">
        <f t="shared" si="4"/>
        <v>9.3090126111251448E-2</v>
      </c>
      <c r="I14" s="4">
        <f>'Execução - LOA 2020'!I31</f>
        <v>53945.67</v>
      </c>
      <c r="J14" s="6">
        <f t="shared" si="2"/>
        <v>6.64695256812287E-2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3837590.07</v>
      </c>
      <c r="F15" s="6">
        <f t="shared" si="3"/>
        <v>0.18059871197433361</v>
      </c>
      <c r="G15" s="4">
        <f>SUM(G10:G14)</f>
        <v>1955755.46</v>
      </c>
      <c r="H15" s="6">
        <f t="shared" si="4"/>
        <v>9.2038730184844972E-2</v>
      </c>
      <c r="I15" s="4">
        <f>SUM(I10:I14)</f>
        <v>1812035.7399999998</v>
      </c>
      <c r="J15" s="6">
        <f t="shared" si="2"/>
        <v>8.5275215623918474E-2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2051457.48</v>
      </c>
      <c r="F17" s="6">
        <f t="shared" ref="F17:F37" si="5">E17/D17</f>
        <v>0.36719729490894515</v>
      </c>
      <c r="G17" s="4">
        <f>'Execução - LOA 2020'!G34</f>
        <v>920561.77</v>
      </c>
      <c r="H17" s="6">
        <f t="shared" si="4"/>
        <v>0.16477445671483795</v>
      </c>
      <c r="I17" s="4">
        <f>'Execução - LOA 2020'!I34</f>
        <v>919985.86</v>
      </c>
      <c r="J17" s="6">
        <f t="shared" si="2"/>
        <v>0.16467137264111345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2672147.41</v>
      </c>
      <c r="F18" s="6">
        <f t="shared" si="5"/>
        <v>0.47817830736364708</v>
      </c>
      <c r="G18" s="4">
        <f>'Execução - LOA 2020'!G37</f>
        <v>1232977.28</v>
      </c>
      <c r="H18" s="6">
        <f t="shared" si="4"/>
        <v>0.22064014378916078</v>
      </c>
      <c r="I18" s="4">
        <f>'Execução - LOA 2020'!I37</f>
        <v>1181722.99</v>
      </c>
      <c r="J18" s="6">
        <f t="shared" si="2"/>
        <v>0.21146823600233491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4723604.8900000006</v>
      </c>
      <c r="F19" s="6">
        <f>E19/D19</f>
        <v>0.42269466856364235</v>
      </c>
      <c r="G19" s="4">
        <f>SUM(G17:G18)</f>
        <v>2153539.0499999998</v>
      </c>
      <c r="H19" s="6">
        <f t="shared" si="4"/>
        <v>0.19271075718160055</v>
      </c>
      <c r="I19" s="4">
        <f>SUM(I17:I18)</f>
        <v>2101708.85</v>
      </c>
      <c r="J19" s="6">
        <f t="shared" si="2"/>
        <v>0.18807270007886367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3373592.22</v>
      </c>
      <c r="H22" s="6">
        <f t="shared" si="4"/>
        <v>0.71227995774786768</v>
      </c>
      <c r="I22" s="4">
        <f>'Execução - LOA 2020'!I42</f>
        <v>3317294.62</v>
      </c>
      <c r="J22" s="6">
        <f t="shared" si="2"/>
        <v>0.70039362130460114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2685643.58</v>
      </c>
      <c r="F23" s="6">
        <f t="shared" si="5"/>
        <v>0.60281276184366672</v>
      </c>
      <c r="G23" s="4">
        <f>'Execução - LOA 2020'!G45</f>
        <v>1479202.23</v>
      </c>
      <c r="H23" s="6">
        <f t="shared" si="4"/>
        <v>0.33201798936834748</v>
      </c>
      <c r="I23" s="4">
        <f>'Execução - LOA 2020'!I45</f>
        <v>1455951.89</v>
      </c>
      <c r="J23" s="6">
        <f t="shared" si="2"/>
        <v>0.32679927688781635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6227205.3399999999</v>
      </c>
      <c r="F24" s="6">
        <f t="shared" si="5"/>
        <v>0.59819179892350161</v>
      </c>
      <c r="G24" s="4">
        <f>SUM(G21:G23)</f>
        <v>4852794.45</v>
      </c>
      <c r="H24" s="6">
        <f t="shared" si="4"/>
        <v>0.46616446437134584</v>
      </c>
      <c r="I24" s="4">
        <f>SUM(I21:I23)</f>
        <v>4773246.51</v>
      </c>
      <c r="J24" s="6">
        <f t="shared" si="2"/>
        <v>0.45852300681034319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20243384.850000001</v>
      </c>
      <c r="F26" s="6">
        <f t="shared" si="5"/>
        <v>0.80767669072946591</v>
      </c>
      <c r="G26" s="4">
        <f>'Execução - LOA 2020'!G48</f>
        <v>18117711.100000001</v>
      </c>
      <c r="H26" s="6">
        <f t="shared" si="4"/>
        <v>0.72286591660784005</v>
      </c>
      <c r="I26" s="4">
        <f>'Execução - LOA 2020'!I48</f>
        <v>17574411.710000001</v>
      </c>
      <c r="J26" s="6">
        <f t="shared" si="2"/>
        <v>0.7011891932415627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17290082.649999999</v>
      </c>
      <c r="F27" s="6">
        <f t="shared" si="5"/>
        <v>0.74526963588601391</v>
      </c>
      <c r="G27" s="4">
        <f>'Execução - LOA 2020'!G50</f>
        <v>15147711.029999999</v>
      </c>
      <c r="H27" s="6">
        <f t="shared" si="4"/>
        <v>0.65292510813039162</v>
      </c>
      <c r="I27" s="4">
        <f>'Execução - LOA 2020'!I50</f>
        <v>14638726.130000001</v>
      </c>
      <c r="J27" s="6">
        <f t="shared" si="2"/>
        <v>0.63098588442780978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230132294.59999999</v>
      </c>
      <c r="F28" s="6">
        <f t="shared" si="5"/>
        <v>0.73100754757052555</v>
      </c>
      <c r="G28" s="4">
        <f>'Execução - LOA 2020'!G52</f>
        <v>195795539.78999999</v>
      </c>
      <c r="H28" s="6">
        <f t="shared" si="4"/>
        <v>0.62193799273548434</v>
      </c>
      <c r="I28" s="4">
        <f>'Execução - LOA 2020'!I52</f>
        <v>192837100.81999999</v>
      </c>
      <c r="J28" s="6">
        <f t="shared" si="2"/>
        <v>0.61254061015666939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9921282.0999999996</v>
      </c>
      <c r="F29" s="6">
        <f t="shared" si="5"/>
        <v>0.4172088391091488</v>
      </c>
      <c r="G29" s="4">
        <f>'Execução - LOA 2020'!G54</f>
        <v>9808210.2400000002</v>
      </c>
      <c r="H29" s="6">
        <f t="shared" si="4"/>
        <v>0.41245395168925458</v>
      </c>
      <c r="I29" s="4">
        <f>'Execução - LOA 2020'!I54</f>
        <v>9804918.1400000006</v>
      </c>
      <c r="J29" s="6">
        <f t="shared" si="2"/>
        <v>0.41231551260392396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302599.74</v>
      </c>
      <c r="F30" s="6">
        <f t="shared" si="5"/>
        <v>0.41685285467306776</v>
      </c>
      <c r="G30" s="4">
        <f>'Execução - LOA 2020'!G56</f>
        <v>79121.47</v>
      </c>
      <c r="H30" s="6">
        <f t="shared" si="4"/>
        <v>0.10899550222822231</v>
      </c>
      <c r="I30" s="4">
        <f>'Execução - LOA 2020'!I56</f>
        <v>61182.97</v>
      </c>
      <c r="J30" s="6">
        <f t="shared" si="2"/>
        <v>8.4283931314272337E-2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277889643.94</v>
      </c>
      <c r="F31" s="6">
        <f t="shared" si="5"/>
        <v>0.71697775503293149</v>
      </c>
      <c r="G31" s="17">
        <f>SUM(G26:G30)</f>
        <v>238948293.63</v>
      </c>
      <c r="H31" s="6">
        <f t="shared" si="4"/>
        <v>0.61650592194352327</v>
      </c>
      <c r="I31" s="17">
        <f>SUM(I26:I30)</f>
        <v>234916339.77000001</v>
      </c>
      <c r="J31" s="6">
        <f t="shared" si="2"/>
        <v>0.60610315490999067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5121995.5</v>
      </c>
      <c r="F33" s="6">
        <f>E33/D33</f>
        <v>0.51496025191049211</v>
      </c>
      <c r="G33" s="4">
        <f>G8</f>
        <v>4999283.3500000006</v>
      </c>
      <c r="H33" s="6">
        <f>G33/D33</f>
        <v>0.50262289634731805</v>
      </c>
      <c r="I33" s="4">
        <f>I8</f>
        <v>4999283.3500000006</v>
      </c>
      <c r="J33" s="6">
        <f t="shared" si="2"/>
        <v>0.50262289634731805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3837590.07</v>
      </c>
      <c r="F34" s="6">
        <f t="shared" si="5"/>
        <v>0.18059871197433361</v>
      </c>
      <c r="G34" s="4">
        <f>G15</f>
        <v>1955755.46</v>
      </c>
      <c r="H34" s="6">
        <f t="shared" si="4"/>
        <v>9.2038730184844972E-2</v>
      </c>
      <c r="I34" s="4">
        <f>I15</f>
        <v>1812035.7399999998</v>
      </c>
      <c r="J34" s="6">
        <f t="shared" si="2"/>
        <v>8.5275215623918474E-2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4723604.8900000006</v>
      </c>
      <c r="F35" s="6">
        <f t="shared" si="5"/>
        <v>0.42269466856364235</v>
      </c>
      <c r="G35" s="4">
        <f>G19</f>
        <v>2153539.0499999998</v>
      </c>
      <c r="H35" s="6">
        <f t="shared" si="4"/>
        <v>0.19271075718160055</v>
      </c>
      <c r="I35" s="4">
        <f>I19</f>
        <v>2101708.85</v>
      </c>
      <c r="J35" s="6">
        <f t="shared" si="2"/>
        <v>0.18807270007886367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6227205.3399999999</v>
      </c>
      <c r="F36" s="6">
        <f t="shared" si="5"/>
        <v>0.59819179892350161</v>
      </c>
      <c r="G36" s="4">
        <f>G24</f>
        <v>4852794.45</v>
      </c>
      <c r="H36" s="6">
        <f t="shared" si="4"/>
        <v>0.46616446437134584</v>
      </c>
      <c r="I36" s="4">
        <f>I24</f>
        <v>4773246.51</v>
      </c>
      <c r="J36" s="6">
        <f t="shared" si="2"/>
        <v>0.45852300681034319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277889643.94</v>
      </c>
      <c r="F37" s="6">
        <f t="shared" si="5"/>
        <v>0.71697775503293149</v>
      </c>
      <c r="G37" s="4">
        <f>G31</f>
        <v>238948293.63</v>
      </c>
      <c r="H37" s="6">
        <f t="shared" si="4"/>
        <v>0.61650592194352327</v>
      </c>
      <c r="I37" s="4">
        <f>I31</f>
        <v>234916339.77000001</v>
      </c>
      <c r="J37" s="6">
        <f t="shared" si="2"/>
        <v>0.60610315490999067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2020-08-12T14:44:28Z</dcterms:modified>
</cp:coreProperties>
</file>