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<sst xmlns="http://schemas.openxmlformats.org/spreadsheetml/2006/main" count="207" uniqueCount="45">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</sst>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9.9399024366806907E-2</c:v>
                </c:pt>
                <c:pt idx="1">
                  <c:v>2.1209179337829523E-2</c:v>
                </c:pt>
                <c:pt idx="2">
                  <c:v>1.8605908809617079E-2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0.31300454099183078</c:v>
                </c:pt>
                <c:pt idx="1">
                  <c:v>0.17294910610453623</c:v>
                </c:pt>
                <c:pt idx="2">
                  <c:v>0.16348692398474549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0.22530093671982365</c:v>
                </c:pt>
                <c:pt idx="1">
                  <c:v>0.13572480444195043</c:v>
                </c:pt>
                <c:pt idx="2">
                  <c:v>0.12464352350053683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0.2045653808362396</c:v>
                </c:pt>
                <c:pt idx="1">
                  <c:v>0.16335912807857048</c:v>
                </c:pt>
                <c:pt idx="2">
                  <c:v>0.14705713377957094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0.31108888163285425</c:v>
                </c:pt>
                <c:pt idx="1">
                  <c:v>9.3090126111251448E-2</c:v>
                </c:pt>
                <c:pt idx="2">
                  <c:v>6.5618154598717324E-2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0.36606332713956596</c:v>
                </c:pt>
                <c:pt idx="1">
                  <c:v>0.16473248455868916</c:v>
                </c:pt>
                <c:pt idx="2">
                  <c:v>0.16422419886593378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0.47749823287788407</c:v>
                </c:pt>
                <c:pt idx="1">
                  <c:v>0.22064014378916078</c:v>
                </c:pt>
                <c:pt idx="2">
                  <c:v>0.20700531228224137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0.71227995774786768</c:v>
                </c:pt>
                <c:pt idx="2">
                  <c:v>0.70020566350014957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0.60274112624228793</c:v>
                </c:pt>
                <c:pt idx="1">
                  <c:v>0.32949746217162151</c:v>
                </c:pt>
                <c:pt idx="2">
                  <c:v>0.32071062785916732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0.80437177669095683</c:v>
                </c:pt>
                <c:pt idx="1">
                  <c:v>0.71859135452462508</c:v>
                </c:pt>
                <c:pt idx="2">
                  <c:v>0.69931329555469479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0.74526963588601391</c:v>
                </c:pt>
                <c:pt idx="1">
                  <c:v>0.65297809443611676</c:v>
                </c:pt>
                <c:pt idx="2">
                  <c:v>0.63097229592985593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0.73100754757052555</c:v>
                </c:pt>
                <c:pt idx="1">
                  <c:v>0.62193799273548434</c:v>
                </c:pt>
                <c:pt idx="2">
                  <c:v>0.61253883578242618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0.41693196093848756</c:v>
                </c:pt>
                <c:pt idx="1">
                  <c:v>0.41233528961611399</c:v>
                </c:pt>
                <c:pt idx="2">
                  <c:v>0.41223683768981284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0.2044726173174545</c:v>
                </c:pt>
                <c:pt idx="1">
                  <c:v>8.475023935309231E-2</c:v>
                </c:pt>
                <c:pt idx="2">
                  <c:v>8.2872030471887209E-2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8.5276599106668627E-2</c:v>
                </c:pt>
                <c:pt idx="1">
                  <c:v>4.8320468509806869E-2</c:v>
                </c:pt>
                <c:pt idx="2">
                  <c:v>4.5159033414592972E-2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0.51497040634843394</c:v>
                </c:pt>
                <c:pt idx="1">
                  <c:v>0.50262289634731805</c:v>
                </c:pt>
                <c:pt idx="2">
                  <c:v>0.50159299705722382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0.18052027067664358</c:v>
                </c:pt>
                <c:pt idx="1">
                  <c:v>9.1746955400718311E-2</c:v>
                </c:pt>
                <c:pt idx="2">
                  <c:v>8.3322534999561867E-2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0.42178767552266977</c:v>
                </c:pt>
                <c:pt idx="1">
                  <c:v>0.19268977370073381</c:v>
                </c:pt>
                <c:pt idx="2">
                  <c:v>0.18561740283943215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0.59816114104372997</c:v>
                </c:pt>
                <c:pt idx="1">
                  <c:v>0.46508575464781721</c:v>
                </c:pt>
                <c:pt idx="2">
                  <c:v>0.4558317319958563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0.71634927919635627</c:v>
                </c:pt>
                <c:pt idx="1">
                  <c:v>0.6161799829843666</c:v>
                </c:pt>
                <c:pt idx="2">
                  <c:v>0.60597212124574051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276315.88</v>
      </c>
      <c r="F13" s="34">
        <f t="shared" si="0"/>
        <v>9.2934673336411922E-2</v>
      </c>
      <c r="G13" s="43">
        <v>156569.48000000001</v>
      </c>
      <c r="H13" s="34">
        <f t="shared" si="1"/>
        <v>5.2659780097516942E-2</v>
      </c>
      <c r="I13" s="27">
        <v>146325.70000000001</v>
      </c>
      <c r="J13" s="39">
        <f t="shared" si="2"/>
        <v>4.9214439395310221E-2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276315.88</v>
      </c>
      <c r="F14" s="35">
        <f t="shared" si="0"/>
        <v>8.5276599106668627E-2</v>
      </c>
      <c r="G14" s="44">
        <v>156569.48000000001</v>
      </c>
      <c r="H14" s="35">
        <f t="shared" si="1"/>
        <v>4.8320468509806869E-2</v>
      </c>
      <c r="I14" s="28">
        <v>146325.70000000001</v>
      </c>
      <c r="J14" s="40">
        <f t="shared" si="2"/>
        <v>4.5159033414592972E-2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480193.91</v>
      </c>
      <c r="F18" s="34">
        <f t="shared" si="0"/>
        <v>5.3677240539014862E-2</v>
      </c>
      <c r="G18" s="43">
        <v>198171.93</v>
      </c>
      <c r="H18" s="34">
        <f t="shared" si="1"/>
        <v>2.2152139236190679E-2</v>
      </c>
      <c r="I18" s="27">
        <v>172514.45</v>
      </c>
      <c r="J18" s="39">
        <f t="shared" si="2"/>
        <v>1.9284083859176501E-2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984766.71</v>
      </c>
      <c r="F19" s="35">
        <f t="shared" si="0"/>
        <v>9.9399024366806907E-2</v>
      </c>
      <c r="G19" s="44">
        <v>210123.73</v>
      </c>
      <c r="H19" s="35">
        <f t="shared" si="1"/>
        <v>2.1209179337829523E-2</v>
      </c>
      <c r="I19" s="28">
        <v>184332.59</v>
      </c>
      <c r="J19" s="40">
        <f t="shared" si="2"/>
        <v>1.8605908809617079E-2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935659.25</v>
      </c>
      <c r="F21" s="34">
        <f t="shared" si="0"/>
        <v>0.30961620742839918</v>
      </c>
      <c r="G21" s="43">
        <v>598253.47</v>
      </c>
      <c r="H21" s="34">
        <f t="shared" si="1"/>
        <v>0.19796626866274189</v>
      </c>
      <c r="I21" s="27">
        <v>568659.02</v>
      </c>
      <c r="J21" s="39">
        <f t="shared" si="2"/>
        <v>0.18817325761739673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1088728.3899999999</v>
      </c>
      <c r="F22" s="35">
        <f t="shared" si="0"/>
        <v>0.31300454099183078</v>
      </c>
      <c r="G22" s="44">
        <v>601571.47</v>
      </c>
      <c r="H22" s="35">
        <f t="shared" si="1"/>
        <v>0.17294910610453623</v>
      </c>
      <c r="I22" s="28">
        <v>568659.02</v>
      </c>
      <c r="J22" s="40">
        <f t="shared" si="2"/>
        <v>0.16348692398474549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717360.63</v>
      </c>
      <c r="F24" s="34">
        <f t="shared" si="0"/>
        <v>0.23380656610759473</v>
      </c>
      <c r="G24" s="43">
        <v>432505.29</v>
      </c>
      <c r="H24" s="34">
        <f t="shared" si="1"/>
        <v>0.14096477064578999</v>
      </c>
      <c r="I24" s="27">
        <v>396525.9</v>
      </c>
      <c r="J24" s="39">
        <f t="shared" si="2"/>
        <v>0.12923814769668013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731521.05</v>
      </c>
      <c r="F25" s="35">
        <f t="shared" si="0"/>
        <v>0.22530093671982365</v>
      </c>
      <c r="G25" s="44">
        <v>440679.71</v>
      </c>
      <c r="H25" s="35">
        <f t="shared" si="1"/>
        <v>0.13572480444195043</v>
      </c>
      <c r="I25" s="28">
        <v>404700.32</v>
      </c>
      <c r="J25" s="40">
        <f t="shared" si="2"/>
        <v>0.12464352350053683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778432.03</v>
      </c>
      <c r="F27" s="34">
        <f t="shared" si="0"/>
        <v>0.22815313474901258</v>
      </c>
      <c r="G27" s="43">
        <v>621630</v>
      </c>
      <c r="H27" s="34">
        <f t="shared" si="1"/>
        <v>0.18219552599091879</v>
      </c>
      <c r="I27" s="27">
        <v>559596.06999999995</v>
      </c>
      <c r="J27" s="39">
        <f t="shared" si="2"/>
        <v>0.16401380293116646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778432.03</v>
      </c>
      <c r="F28" s="35">
        <f t="shared" si="0"/>
        <v>0.2045653808362396</v>
      </c>
      <c r="G28" s="44">
        <v>621630</v>
      </c>
      <c r="H28" s="35">
        <f t="shared" si="1"/>
        <v>0.16335912807857048</v>
      </c>
      <c r="I28" s="28">
        <v>559596.06999999995</v>
      </c>
      <c r="J28" s="40">
        <f t="shared" si="2"/>
        <v>0.14705713377957094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252475.07</v>
      </c>
      <c r="F30" s="34">
        <f t="shared" si="0"/>
        <v>0.36459494195508613</v>
      </c>
      <c r="G30" s="43">
        <v>75550.55</v>
      </c>
      <c r="H30" s="34">
        <f t="shared" si="1"/>
        <v>0.10910126054000038</v>
      </c>
      <c r="I30" s="27">
        <v>53254.71</v>
      </c>
      <c r="J30" s="39">
        <f t="shared" si="2"/>
        <v>7.6904218310682892E-2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252475.07</v>
      </c>
      <c r="F31" s="36">
        <f t="shared" si="0"/>
        <v>0.31108888163285425</v>
      </c>
      <c r="G31" s="44">
        <v>75550.55</v>
      </c>
      <c r="H31" s="36">
        <f t="shared" si="1"/>
        <v>9.3090126111251448E-2</v>
      </c>
      <c r="I31" s="30">
        <v>53254.71</v>
      </c>
      <c r="J31" s="41">
        <f t="shared" si="2"/>
        <v>6.5618154598717324E-2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69343</v>
      </c>
      <c r="F32" s="33">
        <f t="shared" si="0"/>
        <v>0.31312597650076313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1975779.23</v>
      </c>
      <c r="F33" s="34">
        <f t="shared" si="0"/>
        <v>0.36824831022049842</v>
      </c>
      <c r="G33" s="43">
        <v>910337.28</v>
      </c>
      <c r="H33" s="34">
        <f t="shared" si="1"/>
        <v>0.16966984974871141</v>
      </c>
      <c r="I33" s="27">
        <v>907497.59</v>
      </c>
      <c r="J33" s="39">
        <f t="shared" si="2"/>
        <v>0.16914058462223772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2045122.23</v>
      </c>
      <c r="F34" s="35">
        <f t="shared" si="0"/>
        <v>0.36606332713956596</v>
      </c>
      <c r="G34" s="44">
        <v>920327.28</v>
      </c>
      <c r="H34" s="35">
        <f t="shared" si="1"/>
        <v>0.16473248455868916</v>
      </c>
      <c r="I34" s="28">
        <v>917487.59</v>
      </c>
      <c r="J34" s="40">
        <f t="shared" si="2"/>
        <v>0.16422419886593378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2591632.88</v>
      </c>
      <c r="F36" s="34">
        <f t="shared" si="0"/>
        <v>0.47127255614111302</v>
      </c>
      <c r="G36" s="43">
        <v>1232977.28</v>
      </c>
      <c r="H36" s="34">
        <f t="shared" si="1"/>
        <v>0.22420936194076874</v>
      </c>
      <c r="I36" s="27">
        <v>1156783.3600000001</v>
      </c>
      <c r="J36" s="39">
        <f t="shared" si="2"/>
        <v>0.21035396455099203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2668347.0299999998</v>
      </c>
      <c r="F37" s="36">
        <f t="shared" si="0"/>
        <v>0.47749823287788407</v>
      </c>
      <c r="G37" s="44">
        <v>1232977.28</v>
      </c>
      <c r="H37" s="36">
        <f t="shared" si="1"/>
        <v>0.22064014378916078</v>
      </c>
      <c r="I37" s="30">
        <v>1156783.3600000001</v>
      </c>
      <c r="J37" s="41">
        <f t="shared" si="2"/>
        <v>0.20700531228224137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3345132.22</v>
      </c>
      <c r="H41" s="34">
        <f t="shared" si="1"/>
        <v>0.76330934575451348</v>
      </c>
      <c r="I41" s="27">
        <v>3287944.39</v>
      </c>
      <c r="J41" s="39">
        <f t="shared" si="2"/>
        <v>0.75025993478013342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3373592.22</v>
      </c>
      <c r="H42" s="35">
        <f t="shared" si="1"/>
        <v>0.71227995774786768</v>
      </c>
      <c r="I42" s="28">
        <v>3316404.39</v>
      </c>
      <c r="J42" s="40">
        <f t="shared" si="2"/>
        <v>0.70020566350014957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2665152.04</v>
      </c>
      <c r="F44" s="34">
        <f t="shared" si="0"/>
        <v>0.65615468512034403</v>
      </c>
      <c r="G44" s="43">
        <v>1467692.81</v>
      </c>
      <c r="H44" s="34">
        <f t="shared" si="1"/>
        <v>0.36134280489264053</v>
      </c>
      <c r="I44" s="27">
        <v>1428545.82</v>
      </c>
      <c r="J44" s="39">
        <f t="shared" si="2"/>
        <v>0.35170490037111862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2685324.43</v>
      </c>
      <c r="F45" s="36">
        <f t="shared" si="0"/>
        <v>0.60274112624228793</v>
      </c>
      <c r="G45" s="44">
        <v>1467972.81</v>
      </c>
      <c r="H45" s="36">
        <f t="shared" si="1"/>
        <v>0.32949746217162151</v>
      </c>
      <c r="I45" s="30">
        <v>1428825.82</v>
      </c>
      <c r="J45" s="41">
        <f t="shared" si="2"/>
        <v>0.32071062785916732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123314.02</v>
      </c>
      <c r="H46" s="33">
        <f t="shared" si="1"/>
        <v>0.10448224469789594</v>
      </c>
      <c r="I46" s="29">
        <v>110225.84</v>
      </c>
      <c r="J46" s="38">
        <f t="shared" si="2"/>
        <v>9.3392812811642384E-2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19988427.050000001</v>
      </c>
      <c r="F47" s="34">
        <f t="shared" si="0"/>
        <v>0.83691420606809297</v>
      </c>
      <c r="G47" s="43">
        <v>17887260.640000001</v>
      </c>
      <c r="H47" s="34">
        <f t="shared" si="1"/>
        <v>0.74893849825260006</v>
      </c>
      <c r="I47" s="27">
        <v>17417168.890000001</v>
      </c>
      <c r="J47" s="39">
        <f t="shared" si="2"/>
        <v>0.72925578571367566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20160551.399999999</v>
      </c>
      <c r="F48" s="35">
        <f t="shared" si="0"/>
        <v>0.80437177669095683</v>
      </c>
      <c r="G48" s="44">
        <v>18010574.66</v>
      </c>
      <c r="H48" s="35">
        <f t="shared" si="1"/>
        <v>0.71859135452462508</v>
      </c>
      <c r="I48" s="28">
        <v>17527394.73</v>
      </c>
      <c r="J48" s="40">
        <f t="shared" si="2"/>
        <v>0.69931329555469479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17290082.649999999</v>
      </c>
      <c r="F49" s="34">
        <f t="shared" si="0"/>
        <v>0.74526963588601391</v>
      </c>
      <c r="G49" s="43">
        <v>15148940.300000001</v>
      </c>
      <c r="H49" s="34">
        <f t="shared" si="1"/>
        <v>0.65297809443611676</v>
      </c>
      <c r="I49" s="27">
        <v>14638410.880000001</v>
      </c>
      <c r="J49" s="39">
        <f t="shared" si="2"/>
        <v>0.63097229592985593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17290082.649999999</v>
      </c>
      <c r="F50" s="35">
        <f t="shared" si="0"/>
        <v>0.74526963588601391</v>
      </c>
      <c r="G50" s="44">
        <v>15148940.300000001</v>
      </c>
      <c r="H50" s="35">
        <f t="shared" si="1"/>
        <v>0.65297809443611676</v>
      </c>
      <c r="I50" s="28">
        <v>14638410.880000001</v>
      </c>
      <c r="J50" s="40">
        <f t="shared" si="2"/>
        <v>0.63097229592985593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230132294.59999999</v>
      </c>
      <c r="F51" s="34">
        <f t="shared" si="0"/>
        <v>0.73100754757052555</v>
      </c>
      <c r="G51" s="43">
        <v>195795539.78999999</v>
      </c>
      <c r="H51" s="34">
        <f t="shared" si="1"/>
        <v>0.62193799273548434</v>
      </c>
      <c r="I51" s="27">
        <v>192836542.22</v>
      </c>
      <c r="J51" s="39">
        <f t="shared" si="2"/>
        <v>0.61253883578242618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230132294.59999999</v>
      </c>
      <c r="F52" s="35">
        <f t="shared" si="0"/>
        <v>0.73100754757052555</v>
      </c>
      <c r="G52" s="44">
        <v>195795539.78999999</v>
      </c>
      <c r="H52" s="35">
        <f t="shared" si="1"/>
        <v>0.62193799273548434</v>
      </c>
      <c r="I52" s="28">
        <v>192836542.22</v>
      </c>
      <c r="J52" s="40">
        <f t="shared" si="2"/>
        <v>0.61253883578242618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9914697.9000000004</v>
      </c>
      <c r="F53" s="34">
        <f t="shared" si="0"/>
        <v>0.41693196093848756</v>
      </c>
      <c r="G53" s="43">
        <v>9805388.4399999995</v>
      </c>
      <c r="H53" s="34">
        <f t="shared" si="1"/>
        <v>0.41233528961611399</v>
      </c>
      <c r="I53" s="27">
        <v>9803047.2400000002</v>
      </c>
      <c r="J53" s="39">
        <f t="shared" si="2"/>
        <v>0.41223683768981284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9914697.9000000004</v>
      </c>
      <c r="F54" s="35">
        <f t="shared" si="0"/>
        <v>0.41693196093848756</v>
      </c>
      <c r="G54" s="44">
        <v>9805388.4399999995</v>
      </c>
      <c r="H54" s="35">
        <f t="shared" si="1"/>
        <v>0.41233528961611399</v>
      </c>
      <c r="I54" s="28">
        <v>9803047.2400000002</v>
      </c>
      <c r="J54" s="40">
        <f t="shared" si="2"/>
        <v>0.41223683768981284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148429.74</v>
      </c>
      <c r="F55" s="34">
        <f t="shared" si="0"/>
        <v>0.2044726173174545</v>
      </c>
      <c r="G55" s="43">
        <v>61521.47</v>
      </c>
      <c r="H55" s="34">
        <f t="shared" si="1"/>
        <v>8.475023935309231E-2</v>
      </c>
      <c r="I55" s="27">
        <v>60158.05</v>
      </c>
      <c r="J55" s="39">
        <f t="shared" si="2"/>
        <v>8.2872030471887209E-2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148429.74</v>
      </c>
      <c r="F56" s="36">
        <f t="shared" si="0"/>
        <v>0.2044726173174545</v>
      </c>
      <c r="G56" s="44">
        <v>61521.47</v>
      </c>
      <c r="H56" s="36">
        <f t="shared" si="1"/>
        <v>8.475023935309231E-2</v>
      </c>
      <c r="I56" s="30">
        <v>60158.05</v>
      </c>
      <c r="J56" s="41">
        <f t="shared" si="2"/>
        <v>8.2872030471887209E-2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297544431.48999995</v>
      </c>
      <c r="F57" s="37">
        <f t="shared" si="0"/>
        <v>0.6756761722000274</v>
      </c>
      <c r="G57" s="31">
        <v>252765673.05999997</v>
      </c>
      <c r="H57" s="37">
        <f t="shared" si="1"/>
        <v>0.57399071991197481</v>
      </c>
      <c r="I57" s="31">
        <v>248444636.56000003</v>
      </c>
      <c r="J57" s="42">
        <f t="shared" si="2"/>
        <v>0.56417833193470335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276315.88</v>
      </c>
      <c r="F6" s="6">
        <f t="shared" si="0"/>
        <v>8.5276599106668627E-2</v>
      </c>
      <c r="G6" s="4">
        <f>'Execução - LOA 2020'!G14</f>
        <v>156569.48000000001</v>
      </c>
      <c r="H6" s="6">
        <f t="shared" si="1"/>
        <v>4.8320468509806869E-2</v>
      </c>
      <c r="I6" s="4">
        <f>'Execução - LOA 2020'!I14</f>
        <v>146325.70000000001</v>
      </c>
      <c r="J6" s="6">
        <f t="shared" si="2"/>
        <v>4.5159033414592972E-2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5122096.5</v>
      </c>
      <c r="F8" s="6">
        <f t="shared" si="0"/>
        <v>0.51497040634843394</v>
      </c>
      <c r="G8" s="17">
        <f>SUM(G3:G7)</f>
        <v>4999283.3500000006</v>
      </c>
      <c r="H8" s="6">
        <f t="shared" si="1"/>
        <v>0.50262289634731805</v>
      </c>
      <c r="I8" s="17">
        <f>SUM(I3:I7)</f>
        <v>4989039.57</v>
      </c>
      <c r="J8" s="6">
        <f t="shared" si="2"/>
        <v>0.50159299705722382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984766.71</v>
      </c>
      <c r="F10" s="6">
        <f t="shared" ref="F10:F15" si="3">E10/D10</f>
        <v>9.9399024366806907E-2</v>
      </c>
      <c r="G10" s="4">
        <f>'Execução - LOA 2020'!G19</f>
        <v>210123.73</v>
      </c>
      <c r="H10" s="6">
        <f>G10/D10</f>
        <v>2.1209179337829523E-2</v>
      </c>
      <c r="I10" s="4">
        <f>'Execução - LOA 2020'!I19</f>
        <v>184332.59</v>
      </c>
      <c r="J10" s="6">
        <f t="shared" si="2"/>
        <v>1.8605908809617079E-2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1088728.3899999999</v>
      </c>
      <c r="F11" s="6">
        <f t="shared" si="3"/>
        <v>0.31300454099183078</v>
      </c>
      <c r="G11" s="4">
        <f>'Execução - LOA 2020'!G22</f>
        <v>601571.47</v>
      </c>
      <c r="H11" s="6">
        <f t="shared" ref="H11:H37" si="4">G11/D11</f>
        <v>0.17294910610453623</v>
      </c>
      <c r="I11" s="4">
        <f>'Execução - LOA 2020'!I22</f>
        <v>568659.02</v>
      </c>
      <c r="J11" s="6">
        <f t="shared" si="2"/>
        <v>0.16348692398474549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731521.05</v>
      </c>
      <c r="F12" s="6">
        <f t="shared" si="3"/>
        <v>0.22530093671982365</v>
      </c>
      <c r="G12" s="4">
        <f>'Execução - LOA 2020'!G25</f>
        <v>440679.71</v>
      </c>
      <c r="H12" s="6">
        <f t="shared" si="4"/>
        <v>0.13572480444195043</v>
      </c>
      <c r="I12" s="4">
        <f>'Execução - LOA 2020'!I25</f>
        <v>404700.32</v>
      </c>
      <c r="J12" s="6">
        <f t="shared" si="2"/>
        <v>0.12464352350053683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778432.03</v>
      </c>
      <c r="F13" s="6">
        <f t="shared" si="3"/>
        <v>0.2045653808362396</v>
      </c>
      <c r="G13" s="4">
        <f>'Execução - LOA 2020'!G28</f>
        <v>621630</v>
      </c>
      <c r="H13" s="6">
        <f t="shared" si="4"/>
        <v>0.16335912807857048</v>
      </c>
      <c r="I13" s="4">
        <f>'Execução - LOA 2020'!I28</f>
        <v>559596.06999999995</v>
      </c>
      <c r="J13" s="6">
        <f t="shared" si="2"/>
        <v>0.14705713377957094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252475.07</v>
      </c>
      <c r="F14" s="6">
        <f t="shared" si="3"/>
        <v>0.31108888163285425</v>
      </c>
      <c r="G14" s="4">
        <f>'Execução - LOA 2020'!G31</f>
        <v>75550.55</v>
      </c>
      <c r="H14" s="6">
        <f t="shared" si="4"/>
        <v>9.3090126111251448E-2</v>
      </c>
      <c r="I14" s="4">
        <f>'Execução - LOA 2020'!I31</f>
        <v>53254.71</v>
      </c>
      <c r="J14" s="6">
        <f t="shared" si="2"/>
        <v>6.5618154598717324E-2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3835923.2499999995</v>
      </c>
      <c r="F15" s="6">
        <f t="shared" si="3"/>
        <v>0.18052027067664358</v>
      </c>
      <c r="G15" s="4">
        <f>SUM(G10:G14)</f>
        <v>1949555.46</v>
      </c>
      <c r="H15" s="6">
        <f t="shared" si="4"/>
        <v>9.1746955400718311E-2</v>
      </c>
      <c r="I15" s="4">
        <f>SUM(I10:I14)</f>
        <v>1770542.71</v>
      </c>
      <c r="J15" s="6">
        <f t="shared" si="2"/>
        <v>8.3322534999561867E-2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2045122.23</v>
      </c>
      <c r="F17" s="6">
        <f t="shared" ref="F17:F37" si="5">E17/D17</f>
        <v>0.36606332713956596</v>
      </c>
      <c r="G17" s="4">
        <f>'Execução - LOA 2020'!G34</f>
        <v>920327.28</v>
      </c>
      <c r="H17" s="6">
        <f t="shared" si="4"/>
        <v>0.16473248455868916</v>
      </c>
      <c r="I17" s="4">
        <f>'Execução - LOA 2020'!I34</f>
        <v>917487.59</v>
      </c>
      <c r="J17" s="6">
        <f t="shared" si="2"/>
        <v>0.16422419886593378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2668347.0299999998</v>
      </c>
      <c r="F18" s="6">
        <f t="shared" si="5"/>
        <v>0.47749823287788407</v>
      </c>
      <c r="G18" s="4">
        <f>'Execução - LOA 2020'!G37</f>
        <v>1232977.28</v>
      </c>
      <c r="H18" s="6">
        <f t="shared" si="4"/>
        <v>0.22064014378916078</v>
      </c>
      <c r="I18" s="4">
        <f>'Execução - LOA 2020'!I37</f>
        <v>1156783.3600000001</v>
      </c>
      <c r="J18" s="6">
        <f t="shared" si="2"/>
        <v>0.20700531228224137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4713469.26</v>
      </c>
      <c r="F19" s="6">
        <f>E19/D19</f>
        <v>0.42178767552266977</v>
      </c>
      <c r="G19" s="4">
        <f>SUM(G17:G18)</f>
        <v>2153304.56</v>
      </c>
      <c r="H19" s="6">
        <f t="shared" si="4"/>
        <v>0.19268977370073381</v>
      </c>
      <c r="I19" s="4">
        <f>SUM(I17:I18)</f>
        <v>2074270.9500000002</v>
      </c>
      <c r="J19" s="6">
        <f t="shared" si="2"/>
        <v>0.18561740283943215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3373592.22</v>
      </c>
      <c r="H22" s="6">
        <f t="shared" si="4"/>
        <v>0.71227995774786768</v>
      </c>
      <c r="I22" s="4">
        <f>'Execução - LOA 2020'!I42</f>
        <v>3316404.39</v>
      </c>
      <c r="J22" s="6">
        <f t="shared" si="2"/>
        <v>0.70020566350014957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2685324.43</v>
      </c>
      <c r="F23" s="6">
        <f t="shared" si="5"/>
        <v>0.60274112624228793</v>
      </c>
      <c r="G23" s="4">
        <f>'Execução - LOA 2020'!G45</f>
        <v>1467972.81</v>
      </c>
      <c r="H23" s="6">
        <f t="shared" si="4"/>
        <v>0.32949746217162151</v>
      </c>
      <c r="I23" s="4">
        <f>'Execução - LOA 2020'!I45</f>
        <v>1428825.82</v>
      </c>
      <c r="J23" s="6">
        <f t="shared" si="2"/>
        <v>0.32071062785916732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6226886.1899999995</v>
      </c>
      <c r="F24" s="6">
        <f t="shared" si="5"/>
        <v>0.59816114104372997</v>
      </c>
      <c r="G24" s="4">
        <f>SUM(G21:G23)</f>
        <v>4841565.03</v>
      </c>
      <c r="H24" s="6">
        <f t="shared" si="4"/>
        <v>0.46508575464781721</v>
      </c>
      <c r="I24" s="4">
        <f>SUM(I21:I23)</f>
        <v>4745230.21</v>
      </c>
      <c r="J24" s="6">
        <f t="shared" si="2"/>
        <v>0.4558317319958563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20160551.399999999</v>
      </c>
      <c r="F26" s="6">
        <f t="shared" si="5"/>
        <v>0.80437177669095683</v>
      </c>
      <c r="G26" s="4">
        <f>'Execução - LOA 2020'!G48</f>
        <v>18010574.66</v>
      </c>
      <c r="H26" s="6">
        <f t="shared" si="4"/>
        <v>0.71859135452462508</v>
      </c>
      <c r="I26" s="4">
        <f>'Execução - LOA 2020'!I48</f>
        <v>17527394.73</v>
      </c>
      <c r="J26" s="6">
        <f t="shared" si="2"/>
        <v>0.69931329555469479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17290082.649999999</v>
      </c>
      <c r="F27" s="6">
        <f t="shared" si="5"/>
        <v>0.74526963588601391</v>
      </c>
      <c r="G27" s="4">
        <f>'Execução - LOA 2020'!G50</f>
        <v>15148940.300000001</v>
      </c>
      <c r="H27" s="6">
        <f t="shared" si="4"/>
        <v>0.65297809443611676</v>
      </c>
      <c r="I27" s="4">
        <f>'Execução - LOA 2020'!I50</f>
        <v>14638410.880000001</v>
      </c>
      <c r="J27" s="6">
        <f t="shared" si="2"/>
        <v>0.63097229592985593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230132294.59999999</v>
      </c>
      <c r="F28" s="6">
        <f t="shared" si="5"/>
        <v>0.73100754757052555</v>
      </c>
      <c r="G28" s="4">
        <f>'Execução - LOA 2020'!G52</f>
        <v>195795539.78999999</v>
      </c>
      <c r="H28" s="6">
        <f t="shared" si="4"/>
        <v>0.62193799273548434</v>
      </c>
      <c r="I28" s="4">
        <f>'Execução - LOA 2020'!I52</f>
        <v>192836542.22</v>
      </c>
      <c r="J28" s="6">
        <f t="shared" si="2"/>
        <v>0.61253883578242618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9914697.9000000004</v>
      </c>
      <c r="F29" s="6">
        <f t="shared" si="5"/>
        <v>0.41693196093848756</v>
      </c>
      <c r="G29" s="4">
        <f>'Execução - LOA 2020'!G54</f>
        <v>9805388.4399999995</v>
      </c>
      <c r="H29" s="6">
        <f t="shared" si="4"/>
        <v>0.41233528961611399</v>
      </c>
      <c r="I29" s="4">
        <f>'Execução - LOA 2020'!I54</f>
        <v>9803047.2400000002</v>
      </c>
      <c r="J29" s="6">
        <f t="shared" si="2"/>
        <v>0.41223683768981284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148429.74</v>
      </c>
      <c r="F30" s="6">
        <f t="shared" si="5"/>
        <v>0.2044726173174545</v>
      </c>
      <c r="G30" s="4">
        <f>'Execução - LOA 2020'!G56</f>
        <v>61521.47</v>
      </c>
      <c r="H30" s="6">
        <f t="shared" si="4"/>
        <v>8.475023935309231E-2</v>
      </c>
      <c r="I30" s="4">
        <f>'Execução - LOA 2020'!I56</f>
        <v>60158.05</v>
      </c>
      <c r="J30" s="6">
        <f t="shared" si="2"/>
        <v>8.2872030471887209E-2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277646056.28999996</v>
      </c>
      <c r="F31" s="6">
        <f t="shared" si="5"/>
        <v>0.71634927919635627</v>
      </c>
      <c r="G31" s="17">
        <f>SUM(G26:G30)</f>
        <v>238821964.66</v>
      </c>
      <c r="H31" s="6">
        <f t="shared" si="4"/>
        <v>0.6161799829843666</v>
      </c>
      <c r="I31" s="17">
        <f>SUM(I26:I30)</f>
        <v>234865553.12</v>
      </c>
      <c r="J31" s="6">
        <f t="shared" si="2"/>
        <v>0.60597212124574051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5122096.5</v>
      </c>
      <c r="F33" s="6">
        <f>E33/D33</f>
        <v>0.51497040634843394</v>
      </c>
      <c r="G33" s="4">
        <f>G8</f>
        <v>4999283.3500000006</v>
      </c>
      <c r="H33" s="6">
        <f>G33/D33</f>
        <v>0.50262289634731805</v>
      </c>
      <c r="I33" s="4">
        <f>I8</f>
        <v>4989039.57</v>
      </c>
      <c r="J33" s="6">
        <f t="shared" si="2"/>
        <v>0.50159299705722382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3835923.2499999995</v>
      </c>
      <c r="F34" s="6">
        <f t="shared" si="5"/>
        <v>0.18052027067664358</v>
      </c>
      <c r="G34" s="4">
        <f>G15</f>
        <v>1949555.46</v>
      </c>
      <c r="H34" s="6">
        <f t="shared" si="4"/>
        <v>9.1746955400718311E-2</v>
      </c>
      <c r="I34" s="4">
        <f>I15</f>
        <v>1770542.71</v>
      </c>
      <c r="J34" s="6">
        <f t="shared" si="2"/>
        <v>8.3322534999561867E-2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4713469.26</v>
      </c>
      <c r="F35" s="6">
        <f t="shared" si="5"/>
        <v>0.42178767552266977</v>
      </c>
      <c r="G35" s="4">
        <f>G19</f>
        <v>2153304.56</v>
      </c>
      <c r="H35" s="6">
        <f t="shared" si="4"/>
        <v>0.19268977370073381</v>
      </c>
      <c r="I35" s="4">
        <f>I19</f>
        <v>2074270.9500000002</v>
      </c>
      <c r="J35" s="6">
        <f t="shared" si="2"/>
        <v>0.18561740283943215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6226886.1899999995</v>
      </c>
      <c r="F36" s="6">
        <f t="shared" si="5"/>
        <v>0.59816114104372997</v>
      </c>
      <c r="G36" s="4">
        <f>G24</f>
        <v>4841565.03</v>
      </c>
      <c r="H36" s="6">
        <f t="shared" si="4"/>
        <v>0.46508575464781721</v>
      </c>
      <c r="I36" s="4">
        <f>I24</f>
        <v>4745230.21</v>
      </c>
      <c r="J36" s="6">
        <f t="shared" si="2"/>
        <v>0.4558317319958563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277646056.28999996</v>
      </c>
      <c r="F37" s="6">
        <f t="shared" si="5"/>
        <v>0.71634927919635627</v>
      </c>
      <c r="G37" s="4">
        <f>G31</f>
        <v>238821964.66</v>
      </c>
      <c r="H37" s="6">
        <f t="shared" si="4"/>
        <v>0.6161799829843666</v>
      </c>
      <c r="I37" s="4">
        <f>I31</f>
        <v>234865553.12</v>
      </c>
      <c r="J37" s="6">
        <f t="shared" si="2"/>
        <v>0.60597212124574051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2020-08-11T12:56:04Z</dcterms:modified>
</cp:coreProperties>
</file>