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<sst xmlns="http://schemas.openxmlformats.org/spreadsheetml/2006/main" count="207" uniqueCount="45">
  <si>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</si>
  <si>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</si>
  <si>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</si>
  <si>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</si>
  <si>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</si>
  <si>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</si>
  <si>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</si>
  <si>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</si>
  <si>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</si>
  <si>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</si>
  <si>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</si>
  <si>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</si>
  <si>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</si>
  <si>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</si>
  <si>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</si>
  <si>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</si>
  <si>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</si>
  <si>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</si>
  <si>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</si>
  <si>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</si>
  <si>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</si>
  <si>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</si>
  <si>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</si>
  <si>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</si>
  <si>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</si>
  <si>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</si>
  <si>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</si>
  <si>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</si>
  <si>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</si>
  <si>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</si>
  <si>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</si>
  <si>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</si>
  <si>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</si>
  <si>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</si>
  <si>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</si>
  <si>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</si>
  <si>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</si>
  <si>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</si>
  <si>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</si>
  <si>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</si>
  <si>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</si>
  <si>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</si>
  <si>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</si>
  <si>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</si>
  <si>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Ago/20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</si>
</sst>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9.8884808806356833E-2</c:v>
                </c:pt>
                <c:pt idx="1">
                  <c:v>2.1116968687542311E-2</c:v>
                </c:pt>
                <c:pt idx="2">
                  <c:v>1.8513698159329871E-2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0.31300454099183078</c:v>
                </c:pt>
                <c:pt idx="1">
                  <c:v>0.1686725009092046</c:v>
                </c:pt>
                <c:pt idx="2">
                  <c:v>0.16285294460104963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0.22471255014842023</c:v>
                </c:pt>
                <c:pt idx="1">
                  <c:v>0.13482168629279592</c:v>
                </c:pt>
                <c:pt idx="2">
                  <c:v>0.12359646637276238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0.20402829266677477</c:v>
                </c:pt>
                <c:pt idx="1">
                  <c:v>0.16167924080564541</c:v>
                </c:pt>
                <c:pt idx="2">
                  <c:v>0.14705713377957094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0.31028489930198316</c:v>
                </c:pt>
                <c:pt idx="1">
                  <c:v>9.154142819298039E-2</c:v>
                </c:pt>
                <c:pt idx="2">
                  <c:v>6.5618154598717324E-2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0.35770625898658603</c:v>
                </c:pt>
                <c:pt idx="1">
                  <c:v>0.16432728293965829</c:v>
                </c:pt>
                <c:pt idx="2">
                  <c:v>0.16377671543221797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0.45654113806601149</c:v>
                </c:pt>
                <c:pt idx="1">
                  <c:v>0.22064014378916078</c:v>
                </c:pt>
                <c:pt idx="2">
                  <c:v>0.20588852152632109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0.74774403551780289</c:v>
                </c:pt>
                <c:pt idx="1">
                  <c:v>0.71227995774786768</c:v>
                </c:pt>
                <c:pt idx="2">
                  <c:v>0.70020566350014957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0.60229445587805863</c:v>
                </c:pt>
                <c:pt idx="1">
                  <c:v>0.3293493202417766</c:v>
                </c:pt>
                <c:pt idx="2">
                  <c:v>0.32004044723599706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0.8018281274493817</c:v>
                </c:pt>
                <c:pt idx="1">
                  <c:v>0.71185760232029383</c:v>
                </c:pt>
                <c:pt idx="2">
                  <c:v>0.69197683161436152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0.73902743380882097</c:v>
                </c:pt>
                <c:pt idx="1">
                  <c:v>0.64672449483115524</c:v>
                </c:pt>
                <c:pt idx="2">
                  <c:v>0.63002886796109336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0.73100754757052555</c:v>
                </c:pt>
                <c:pt idx="1">
                  <c:v>0.62193621836124113</c:v>
                </c:pt>
                <c:pt idx="2">
                  <c:v>0.60929319809547966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0.41691261706094679</c:v>
                </c:pt>
                <c:pt idx="1">
                  <c:v>0.41209839860448222</c:v>
                </c:pt>
                <c:pt idx="2">
                  <c:v>0.41207862159229214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0.15680863461975578</c:v>
                </c:pt>
                <c:pt idx="1">
                  <c:v>8.3338338510707183E-2</c:v>
                </c:pt>
                <c:pt idx="2">
                  <c:v>8.2872030471887209E-2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0.74419304142204834</c:v>
                </c:pt>
                <c:pt idx="1">
                  <c:v>0.74419304142204834</c:v>
                </c:pt>
                <c:pt idx="2">
                  <c:v>0.74419304142204834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0.53466742169697057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8.0923585386350541E-2</c:v>
                </c:pt>
                <c:pt idx="1">
                  <c:v>4.5159033414592972E-2</c:v>
                </c:pt>
                <c:pt idx="2">
                  <c:v>4.5159033414592972E-2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0.51355232702518205</c:v>
                </c:pt>
                <c:pt idx="1">
                  <c:v>0.50159299705722382</c:v>
                </c:pt>
                <c:pt idx="2">
                  <c:v>0.50159299705722382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0.18006373114252511</c:v>
                </c:pt>
                <c:pt idx="1">
                  <c:v>9.0505943122929505E-2</c:v>
                </c:pt>
                <c:pt idx="2">
                  <c:v>8.3015777109665817E-2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0.40712981435941598</c:v>
                </c:pt>
                <c:pt idx="1">
                  <c:v>0.19248719796481087</c:v>
                </c:pt>
                <c:pt idx="2">
                  <c:v>0.18483522432834562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0.59796997958126608</c:v>
                </c:pt>
                <c:pt idx="1">
                  <c:v>0.46502235436378392</c:v>
                </c:pt>
                <c:pt idx="2">
                  <c:v>0.45554491487455195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0.71572069161647867</c:v>
                </c:pt>
                <c:pt idx="1">
                  <c:v>0.61535159182604582</c:v>
                </c:pt>
                <c:pt idx="2">
                  <c:v>0.60279525497326714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472410.54</v>
      </c>
      <c r="F5" s="33">
        <f>E5/D5</f>
        <v>0.25786601528384279</v>
      </c>
      <c r="G5" s="43">
        <v>472410.54</v>
      </c>
      <c r="H5" s="33">
        <f>G5/D5</f>
        <v>0.25786601528384279</v>
      </c>
      <c r="I5" s="29">
        <v>472410.54</v>
      </c>
      <c r="J5" s="38">
        <f>I5/D5</f>
        <v>0.25786601528384279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4090981.19</v>
      </c>
      <c r="F6" s="34">
        <f t="shared" ref="F6:F57" si="0">E6/D6</f>
        <v>0.95139097441860465</v>
      </c>
      <c r="G6" s="43">
        <v>4090981.19</v>
      </c>
      <c r="H6" s="34">
        <f t="shared" ref="H6:H57" si="1">G6/D6</f>
        <v>0.95139097441860465</v>
      </c>
      <c r="I6" s="27">
        <v>4090981.19</v>
      </c>
      <c r="J6" s="39">
        <f t="shared" ref="J6:J57" si="2">I6/D6</f>
        <v>0.95139097441860465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4563391.7300000004</v>
      </c>
      <c r="F7" s="35">
        <f t="shared" si="0"/>
        <v>0.74419304142204834</v>
      </c>
      <c r="G7" s="44">
        <v>4563391.7300000004</v>
      </c>
      <c r="H7" s="35">
        <f t="shared" si="1"/>
        <v>0.74419304142204834</v>
      </c>
      <c r="I7" s="28">
        <v>4563391.7300000004</v>
      </c>
      <c r="J7" s="40">
        <f t="shared" si="2"/>
        <v>0.74419304142204834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156262.97</v>
      </c>
      <c r="J10" s="39">
        <f t="shared" si="2"/>
        <v>0.53466742169697057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156262.97</v>
      </c>
      <c r="J11" s="40">
        <f t="shared" si="2"/>
        <v>0.53466742169697057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262211.11</v>
      </c>
      <c r="F13" s="34">
        <f t="shared" si="0"/>
        <v>8.8190746956085087E-2</v>
      </c>
      <c r="G13" s="43">
        <v>146325.70000000001</v>
      </c>
      <c r="H13" s="34">
        <f t="shared" si="1"/>
        <v>4.9214439395310221E-2</v>
      </c>
      <c r="I13" s="27">
        <v>146325.70000000001</v>
      </c>
      <c r="J13" s="39">
        <f t="shared" si="2"/>
        <v>4.9214439395310221E-2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262211.11</v>
      </c>
      <c r="F14" s="35">
        <f t="shared" si="0"/>
        <v>8.0923585386350541E-2</v>
      </c>
      <c r="G14" s="44">
        <v>146325.70000000001</v>
      </c>
      <c r="H14" s="35">
        <f t="shared" si="1"/>
        <v>4.5159033414592972E-2</v>
      </c>
      <c r="I14" s="28">
        <v>146325.70000000001</v>
      </c>
      <c r="J14" s="40">
        <f t="shared" si="2"/>
        <v>4.5159033414592972E-2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504572.8</v>
      </c>
      <c r="F17" s="33">
        <f t="shared" si="0"/>
        <v>0.52490936346887462</v>
      </c>
      <c r="G17" s="43">
        <v>11951.8</v>
      </c>
      <c r="H17" s="33">
        <f t="shared" si="1"/>
        <v>1.2433511537497256E-2</v>
      </c>
      <c r="I17" s="29">
        <v>11818.14</v>
      </c>
      <c r="J17" s="38">
        <f t="shared" si="2"/>
        <v>1.2294464435629596E-2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475099.47</v>
      </c>
      <c r="F18" s="34">
        <f t="shared" si="0"/>
        <v>5.3107771673215252E-2</v>
      </c>
      <c r="G18" s="43">
        <v>197258.38</v>
      </c>
      <c r="H18" s="34">
        <f t="shared" si="1"/>
        <v>2.2050020400292872E-2</v>
      </c>
      <c r="I18" s="27">
        <v>171600.9</v>
      </c>
      <c r="J18" s="39">
        <f t="shared" si="2"/>
        <v>1.918196502327869E-2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979672.27</v>
      </c>
      <c r="F19" s="35">
        <f t="shared" si="0"/>
        <v>9.8884808806356833E-2</v>
      </c>
      <c r="G19" s="44">
        <v>209210.18</v>
      </c>
      <c r="H19" s="35">
        <f t="shared" si="1"/>
        <v>2.1116968687542311E-2</v>
      </c>
      <c r="I19" s="28">
        <v>183419.04</v>
      </c>
      <c r="J19" s="40">
        <f t="shared" si="2"/>
        <v>1.8513698159329871E-2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3318</v>
      </c>
      <c r="H20" s="34">
        <f t="shared" si="1"/>
        <v>7.2712450527921317E-3</v>
      </c>
      <c r="I20" s="27"/>
      <c r="J20" s="39">
        <f t="shared" si="2"/>
        <v>0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935659.25</v>
      </c>
      <c r="F21" s="34">
        <f t="shared" si="0"/>
        <v>0.30961620742839918</v>
      </c>
      <c r="G21" s="43">
        <v>583378.09</v>
      </c>
      <c r="H21" s="34">
        <f t="shared" si="1"/>
        <v>0.19304390110248287</v>
      </c>
      <c r="I21" s="27">
        <v>566453.84</v>
      </c>
      <c r="J21" s="39">
        <f t="shared" si="2"/>
        <v>0.18744354809088162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1088728.3899999999</v>
      </c>
      <c r="F22" s="35">
        <f t="shared" si="0"/>
        <v>0.31300454099183078</v>
      </c>
      <c r="G22" s="44">
        <v>586696.09</v>
      </c>
      <c r="H22" s="35">
        <f t="shared" si="1"/>
        <v>0.1686725009092046</v>
      </c>
      <c r="I22" s="28">
        <v>566453.84</v>
      </c>
      <c r="J22" s="40">
        <f t="shared" si="2"/>
        <v>0.16285294460104963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715450.22</v>
      </c>
      <c r="F24" s="34">
        <f t="shared" si="0"/>
        <v>0.23318391359046731</v>
      </c>
      <c r="G24" s="43">
        <v>429572.99</v>
      </c>
      <c r="H24" s="34">
        <f t="shared" si="1"/>
        <v>0.14000905748684889</v>
      </c>
      <c r="I24" s="27">
        <v>393126.25</v>
      </c>
      <c r="J24" s="39">
        <f t="shared" si="2"/>
        <v>0.12813011296599286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729610.64</v>
      </c>
      <c r="F25" s="35">
        <f t="shared" si="0"/>
        <v>0.22471255014842023</v>
      </c>
      <c r="G25" s="44">
        <v>437747.41</v>
      </c>
      <c r="H25" s="35">
        <f t="shared" si="1"/>
        <v>0.13482168629279592</v>
      </c>
      <c r="I25" s="28">
        <v>401300.67</v>
      </c>
      <c r="J25" s="40">
        <f t="shared" si="2"/>
        <v>0.12359646637276238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776388.25</v>
      </c>
      <c r="F27" s="34">
        <f t="shared" si="0"/>
        <v>0.22755411672847026</v>
      </c>
      <c r="G27" s="43">
        <v>615237.53</v>
      </c>
      <c r="H27" s="34">
        <f t="shared" si="1"/>
        <v>0.18032193650194439</v>
      </c>
      <c r="I27" s="27">
        <v>559596.06999999995</v>
      </c>
      <c r="J27" s="39">
        <f t="shared" si="2"/>
        <v>0.16401380293116646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776388.25</v>
      </c>
      <c r="F28" s="35">
        <f t="shared" si="0"/>
        <v>0.20402829266677477</v>
      </c>
      <c r="G28" s="44">
        <v>615237.53</v>
      </c>
      <c r="H28" s="35">
        <f t="shared" si="1"/>
        <v>0.16167924080564541</v>
      </c>
      <c r="I28" s="28">
        <v>559596.06999999995</v>
      </c>
      <c r="J28" s="40">
        <f t="shared" si="2"/>
        <v>0.14705713377957094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251822.57</v>
      </c>
      <c r="F30" s="34">
        <f t="shared" si="0"/>
        <v>0.36365267783520416</v>
      </c>
      <c r="G30" s="43">
        <v>74293.649999999994</v>
      </c>
      <c r="H30" s="34">
        <f t="shared" si="1"/>
        <v>0.10728619268976332</v>
      </c>
      <c r="I30" s="27">
        <v>53254.71</v>
      </c>
      <c r="J30" s="39">
        <f t="shared" si="2"/>
        <v>7.6904218310682892E-2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251822.57</v>
      </c>
      <c r="F31" s="36">
        <f t="shared" si="0"/>
        <v>0.31028489930198316</v>
      </c>
      <c r="G31" s="44">
        <v>74293.649999999994</v>
      </c>
      <c r="H31" s="36">
        <f t="shared" si="1"/>
        <v>9.154142819298039E-2</v>
      </c>
      <c r="I31" s="30">
        <v>53254.71</v>
      </c>
      <c r="J31" s="41">
        <f t="shared" si="2"/>
        <v>6.5618154598717324E-2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69343</v>
      </c>
      <c r="F32" s="33">
        <f t="shared" si="0"/>
        <v>0.31312597650076313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1929089.97</v>
      </c>
      <c r="F33" s="34">
        <f t="shared" si="0"/>
        <v>0.35954630503723434</v>
      </c>
      <c r="G33" s="43">
        <v>908073.5</v>
      </c>
      <c r="H33" s="34">
        <f t="shared" si="1"/>
        <v>0.16924792347929163</v>
      </c>
      <c r="I33" s="27">
        <v>904997.59</v>
      </c>
      <c r="J33" s="39">
        <f t="shared" si="2"/>
        <v>0.16867463136107744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1998432.97</v>
      </c>
      <c r="F34" s="35">
        <f t="shared" si="0"/>
        <v>0.35770625898658603</v>
      </c>
      <c r="G34" s="44">
        <v>918063.5</v>
      </c>
      <c r="H34" s="35">
        <f t="shared" si="1"/>
        <v>0.16432728293965829</v>
      </c>
      <c r="I34" s="28">
        <v>914987.59</v>
      </c>
      <c r="J34" s="40">
        <f t="shared" si="2"/>
        <v>0.16377671543221797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2474520.8199999998</v>
      </c>
      <c r="F36" s="34">
        <f t="shared" si="0"/>
        <v>0.44997644576333778</v>
      </c>
      <c r="G36" s="43">
        <v>1232977.28</v>
      </c>
      <c r="H36" s="34">
        <f t="shared" si="1"/>
        <v>0.22420936194076874</v>
      </c>
      <c r="I36" s="27">
        <v>1150542.53</v>
      </c>
      <c r="J36" s="39">
        <f t="shared" si="2"/>
        <v>0.20921910786305631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2551234.9700000002</v>
      </c>
      <c r="F37" s="36">
        <f t="shared" si="0"/>
        <v>0.45654113806601149</v>
      </c>
      <c r="G37" s="44">
        <v>1232977.28</v>
      </c>
      <c r="H37" s="36">
        <f t="shared" si="1"/>
        <v>0.22064014378916078</v>
      </c>
      <c r="I37" s="30">
        <v>1150542.53</v>
      </c>
      <c r="J37" s="41">
        <f t="shared" si="2"/>
        <v>0.20588852152632109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3466255.76</v>
      </c>
      <c r="F41" s="34">
        <f t="shared" si="0"/>
        <v>0.79094793340737179</v>
      </c>
      <c r="G41" s="43">
        <v>3345132.22</v>
      </c>
      <c r="H41" s="34">
        <f t="shared" si="1"/>
        <v>0.76330934575451348</v>
      </c>
      <c r="I41" s="27">
        <v>3287944.39</v>
      </c>
      <c r="J41" s="39">
        <f t="shared" si="2"/>
        <v>0.75025993478013342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3541561.76</v>
      </c>
      <c r="F42" s="35">
        <f t="shared" si="0"/>
        <v>0.74774403551780289</v>
      </c>
      <c r="G42" s="44">
        <v>3373592.22</v>
      </c>
      <c r="H42" s="35">
        <f t="shared" si="1"/>
        <v>0.71227995774786768</v>
      </c>
      <c r="I42" s="28">
        <v>3316404.39</v>
      </c>
      <c r="J42" s="40">
        <f t="shared" si="2"/>
        <v>0.70020566350014957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2663162.04</v>
      </c>
      <c r="F44" s="34">
        <f t="shared" si="0"/>
        <v>0.65566475141157532</v>
      </c>
      <c r="G44" s="43">
        <v>1467032.81</v>
      </c>
      <c r="H44" s="34">
        <f t="shared" si="1"/>
        <v>0.361180314315863</v>
      </c>
      <c r="I44" s="27">
        <v>1425560.04</v>
      </c>
      <c r="J44" s="39">
        <f t="shared" si="2"/>
        <v>0.35096980777364767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2683334.4300000002</v>
      </c>
      <c r="F45" s="36">
        <f t="shared" si="0"/>
        <v>0.60229445587805863</v>
      </c>
      <c r="G45" s="44">
        <v>1467312.81</v>
      </c>
      <c r="H45" s="36">
        <f t="shared" si="1"/>
        <v>0.3293493202417766</v>
      </c>
      <c r="I45" s="30">
        <v>1425840.04</v>
      </c>
      <c r="J45" s="41">
        <f t="shared" si="2"/>
        <v>0.32004044723599706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172124.35</v>
      </c>
      <c r="F46" s="33">
        <f t="shared" si="0"/>
        <v>0.14583855473340571</v>
      </c>
      <c r="G46" s="43">
        <v>120179.84</v>
      </c>
      <c r="H46" s="33">
        <f t="shared" si="1"/>
        <v>0.1018266978129006</v>
      </c>
      <c r="I46" s="29">
        <v>110225.84</v>
      </c>
      <c r="J46" s="38">
        <f t="shared" si="2"/>
        <v>9.3392812811642384E-2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19924673.73</v>
      </c>
      <c r="F47" s="34">
        <f t="shared" si="0"/>
        <v>0.8342448584971941</v>
      </c>
      <c r="G47" s="43">
        <v>17721621.920000002</v>
      </c>
      <c r="H47" s="34">
        <f t="shared" si="1"/>
        <v>0.74200321527629731</v>
      </c>
      <c r="I47" s="27">
        <v>17233289.789999999</v>
      </c>
      <c r="J47" s="39">
        <f t="shared" si="2"/>
        <v>0.72155677915332617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20096798.079999998</v>
      </c>
      <c r="F48" s="35">
        <f t="shared" si="0"/>
        <v>0.8018281274493817</v>
      </c>
      <c r="G48" s="44">
        <v>17841801.760000002</v>
      </c>
      <c r="H48" s="35">
        <f t="shared" si="1"/>
        <v>0.71185760232029383</v>
      </c>
      <c r="I48" s="28">
        <v>17343515.629999999</v>
      </c>
      <c r="J48" s="40">
        <f t="shared" si="2"/>
        <v>0.69197683161436152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17145265.010000002</v>
      </c>
      <c r="F49" s="34">
        <f t="shared" si="0"/>
        <v>0.73902743380882097</v>
      </c>
      <c r="G49" s="43">
        <v>15003858.24</v>
      </c>
      <c r="H49" s="34">
        <f t="shared" si="1"/>
        <v>0.64672449483115524</v>
      </c>
      <c r="I49" s="27">
        <v>14616523.57</v>
      </c>
      <c r="J49" s="39">
        <f t="shared" si="2"/>
        <v>0.63002886796109336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17145265.010000002</v>
      </c>
      <c r="F50" s="35">
        <f t="shared" si="0"/>
        <v>0.73902743380882097</v>
      </c>
      <c r="G50" s="44">
        <v>15003858.24</v>
      </c>
      <c r="H50" s="35">
        <f t="shared" si="1"/>
        <v>0.64672449483115524</v>
      </c>
      <c r="I50" s="28">
        <v>14616523.57</v>
      </c>
      <c r="J50" s="40">
        <f t="shared" si="2"/>
        <v>0.63002886796109336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230132294.59999999</v>
      </c>
      <c r="F51" s="34">
        <f t="shared" si="0"/>
        <v>0.73100754757052555</v>
      </c>
      <c r="G51" s="43">
        <v>195794981.19</v>
      </c>
      <c r="H51" s="34">
        <f t="shared" si="1"/>
        <v>0.62193621836124113</v>
      </c>
      <c r="I51" s="27">
        <v>191814766.11000001</v>
      </c>
      <c r="J51" s="39">
        <f t="shared" si="2"/>
        <v>0.60929319809547966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230132294.59999999</v>
      </c>
      <c r="F52" s="35">
        <f t="shared" si="0"/>
        <v>0.73100754757052555</v>
      </c>
      <c r="G52" s="44">
        <v>195794981.19</v>
      </c>
      <c r="H52" s="35">
        <f t="shared" si="1"/>
        <v>0.62193621836124113</v>
      </c>
      <c r="I52" s="28">
        <v>191814766.11000001</v>
      </c>
      <c r="J52" s="40">
        <f t="shared" si="2"/>
        <v>0.60929319809547966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9914237.9000000004</v>
      </c>
      <c r="F53" s="34">
        <f t="shared" si="0"/>
        <v>0.41691261706094679</v>
      </c>
      <c r="G53" s="43">
        <v>9799755.1400000006</v>
      </c>
      <c r="H53" s="34">
        <f t="shared" si="1"/>
        <v>0.41209839860448222</v>
      </c>
      <c r="I53" s="27">
        <v>9799284.8399999999</v>
      </c>
      <c r="J53" s="39">
        <f t="shared" si="2"/>
        <v>0.41207862159229214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9914237.9000000004</v>
      </c>
      <c r="F54" s="35">
        <f t="shared" si="0"/>
        <v>0.41691261706094679</v>
      </c>
      <c r="G54" s="44">
        <v>9799755.1400000006</v>
      </c>
      <c r="H54" s="35">
        <f t="shared" si="1"/>
        <v>0.41209839860448222</v>
      </c>
      <c r="I54" s="28">
        <v>9799284.8399999999</v>
      </c>
      <c r="J54" s="40">
        <f t="shared" si="2"/>
        <v>0.41207862159229214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113829.74</v>
      </c>
      <c r="F55" s="34">
        <f t="shared" si="0"/>
        <v>0.15680863461975578</v>
      </c>
      <c r="G55" s="43">
        <v>60496.55</v>
      </c>
      <c r="H55" s="34">
        <f t="shared" si="1"/>
        <v>8.3338338510707183E-2</v>
      </c>
      <c r="I55" s="27">
        <v>60158.05</v>
      </c>
      <c r="J55" s="39">
        <f t="shared" si="2"/>
        <v>8.2872030471887209E-2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113829.74</v>
      </c>
      <c r="F56" s="36">
        <f t="shared" si="0"/>
        <v>0.15680863461975578</v>
      </c>
      <c r="G56" s="44">
        <v>60496.55</v>
      </c>
      <c r="H56" s="36">
        <f t="shared" si="1"/>
        <v>8.3338338510707183E-2</v>
      </c>
      <c r="I56" s="30">
        <v>60158.05</v>
      </c>
      <c r="J56" s="41">
        <f t="shared" si="2"/>
        <v>8.2872030471887209E-2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297111203.31</v>
      </c>
      <c r="F57" s="37">
        <f t="shared" si="0"/>
        <v>0.67469237977317631</v>
      </c>
      <c r="G57" s="31">
        <v>252405063.12</v>
      </c>
      <c r="H57" s="37">
        <f t="shared" si="1"/>
        <v>0.57317183198086386</v>
      </c>
      <c r="I57" s="31">
        <v>247195086.65000004</v>
      </c>
      <c r="J57" s="42">
        <f t="shared" si="2"/>
        <v>0.56134080244059126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4563391.7300000004</v>
      </c>
      <c r="F3" s="6">
        <f t="shared" ref="F3:F8" si="0">E3/D3</f>
        <v>0.74419304142204834</v>
      </c>
      <c r="G3" s="4">
        <f>'Execução - LOA 2020'!G7</f>
        <v>4563391.7300000004</v>
      </c>
      <c r="H3" s="6">
        <f>G3/D3</f>
        <v>0.74419304142204834</v>
      </c>
      <c r="I3" s="4">
        <f>'Execução - LOA 2020'!I7</f>
        <v>4563391.7300000004</v>
      </c>
      <c r="J3" s="6">
        <f>I3/D3</f>
        <v>0.74419304142204834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156262.97</v>
      </c>
      <c r="J5" s="6">
        <f t="shared" si="2"/>
        <v>0.53466742169697057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262211.11</v>
      </c>
      <c r="F6" s="6">
        <f t="shared" si="0"/>
        <v>8.0923585386350541E-2</v>
      </c>
      <c r="G6" s="4">
        <f>'Execução - LOA 2020'!G14</f>
        <v>146325.70000000001</v>
      </c>
      <c r="H6" s="6">
        <f t="shared" si="1"/>
        <v>4.5159033414592972E-2</v>
      </c>
      <c r="I6" s="4">
        <f>'Execução - LOA 2020'!I14</f>
        <v>146325.70000000001</v>
      </c>
      <c r="J6" s="6">
        <f t="shared" si="2"/>
        <v>4.5159033414592972E-2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5107991.7300000004</v>
      </c>
      <c r="F8" s="6">
        <f t="shared" si="0"/>
        <v>0.51355232702518205</v>
      </c>
      <c r="G8" s="17">
        <f>SUM(G3:G7)</f>
        <v>4989039.57</v>
      </c>
      <c r="H8" s="6">
        <f t="shared" si="1"/>
        <v>0.50159299705722382</v>
      </c>
      <c r="I8" s="17">
        <f>SUM(I3:I7)</f>
        <v>4989039.57</v>
      </c>
      <c r="J8" s="6">
        <f t="shared" si="2"/>
        <v>0.50159299705722382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979672.27</v>
      </c>
      <c r="F10" s="6">
        <f t="shared" ref="F10:F15" si="3">E10/D10</f>
        <v>9.8884808806356833E-2</v>
      </c>
      <c r="G10" s="4">
        <f>'Execução - LOA 2020'!G19</f>
        <v>209210.18</v>
      </c>
      <c r="H10" s="6">
        <f>G10/D10</f>
        <v>2.1116968687542311E-2</v>
      </c>
      <c r="I10" s="4">
        <f>'Execução - LOA 2020'!I19</f>
        <v>183419.04</v>
      </c>
      <c r="J10" s="6">
        <f t="shared" si="2"/>
        <v>1.8513698159329871E-2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1088728.3899999999</v>
      </c>
      <c r="F11" s="6">
        <f t="shared" si="3"/>
        <v>0.31300454099183078</v>
      </c>
      <c r="G11" s="4">
        <f>'Execução - LOA 2020'!G22</f>
        <v>586696.09</v>
      </c>
      <c r="H11" s="6">
        <f t="shared" ref="H11:H37" si="4">G11/D11</f>
        <v>0.1686725009092046</v>
      </c>
      <c r="I11" s="4">
        <f>'Execução - LOA 2020'!I22</f>
        <v>566453.84</v>
      </c>
      <c r="J11" s="6">
        <f t="shared" si="2"/>
        <v>0.16285294460104963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729610.64</v>
      </c>
      <c r="F12" s="6">
        <f t="shared" si="3"/>
        <v>0.22471255014842023</v>
      </c>
      <c r="G12" s="4">
        <f>'Execução - LOA 2020'!G25</f>
        <v>437747.41</v>
      </c>
      <c r="H12" s="6">
        <f t="shared" si="4"/>
        <v>0.13482168629279592</v>
      </c>
      <c r="I12" s="4">
        <f>'Execução - LOA 2020'!I25</f>
        <v>401300.67</v>
      </c>
      <c r="J12" s="6">
        <f t="shared" si="2"/>
        <v>0.12359646637276238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776388.25</v>
      </c>
      <c r="F13" s="6">
        <f t="shared" si="3"/>
        <v>0.20402829266677477</v>
      </c>
      <c r="G13" s="4">
        <f>'Execução - LOA 2020'!G28</f>
        <v>615237.53</v>
      </c>
      <c r="H13" s="6">
        <f t="shared" si="4"/>
        <v>0.16167924080564541</v>
      </c>
      <c r="I13" s="4">
        <f>'Execução - LOA 2020'!I28</f>
        <v>559596.06999999995</v>
      </c>
      <c r="J13" s="6">
        <f t="shared" si="2"/>
        <v>0.14705713377957094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251822.57</v>
      </c>
      <c r="F14" s="6">
        <f t="shared" si="3"/>
        <v>0.31028489930198316</v>
      </c>
      <c r="G14" s="4">
        <f>'Execução - LOA 2020'!G31</f>
        <v>74293.649999999994</v>
      </c>
      <c r="H14" s="6">
        <f t="shared" si="4"/>
        <v>9.154142819298039E-2</v>
      </c>
      <c r="I14" s="4">
        <f>'Execução - LOA 2020'!I31</f>
        <v>53254.71</v>
      </c>
      <c r="J14" s="6">
        <f t="shared" si="2"/>
        <v>6.5618154598717324E-2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3826222.1199999996</v>
      </c>
      <c r="F15" s="6">
        <f t="shared" si="3"/>
        <v>0.18006373114252511</v>
      </c>
      <c r="G15" s="4">
        <f>SUM(G10:G14)</f>
        <v>1923184.8599999999</v>
      </c>
      <c r="H15" s="6">
        <f t="shared" si="4"/>
        <v>9.0505943122929505E-2</v>
      </c>
      <c r="I15" s="4">
        <f>SUM(I10:I14)</f>
        <v>1764024.33</v>
      </c>
      <c r="J15" s="6">
        <f t="shared" si="2"/>
        <v>8.3015777109665817E-2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1998432.97</v>
      </c>
      <c r="F17" s="6">
        <f t="shared" ref="F17:F37" si="5">E17/D17</f>
        <v>0.35770625898658603</v>
      </c>
      <c r="G17" s="4">
        <f>'Execução - LOA 2020'!G34</f>
        <v>918063.5</v>
      </c>
      <c r="H17" s="6">
        <f t="shared" si="4"/>
        <v>0.16432728293965829</v>
      </c>
      <c r="I17" s="4">
        <f>'Execução - LOA 2020'!I34</f>
        <v>914987.59</v>
      </c>
      <c r="J17" s="6">
        <f t="shared" si="2"/>
        <v>0.16377671543221797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2551234.9700000002</v>
      </c>
      <c r="F18" s="6">
        <f t="shared" si="5"/>
        <v>0.45654113806601149</v>
      </c>
      <c r="G18" s="4">
        <f>'Execução - LOA 2020'!G37</f>
        <v>1232977.28</v>
      </c>
      <c r="H18" s="6">
        <f t="shared" si="4"/>
        <v>0.22064014378916078</v>
      </c>
      <c r="I18" s="4">
        <f>'Execução - LOA 2020'!I37</f>
        <v>1150542.53</v>
      </c>
      <c r="J18" s="6">
        <f t="shared" si="2"/>
        <v>0.20588852152632109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4549667.9400000004</v>
      </c>
      <c r="F19" s="6">
        <f>E19/D19</f>
        <v>0.40712981435941598</v>
      </c>
      <c r="G19" s="4">
        <f>SUM(G17:G18)</f>
        <v>2151040.7800000003</v>
      </c>
      <c r="H19" s="6">
        <f t="shared" si="4"/>
        <v>0.19248719796481087</v>
      </c>
      <c r="I19" s="4">
        <f>SUM(I17:I18)</f>
        <v>2065530.12</v>
      </c>
      <c r="J19" s="6">
        <f t="shared" si="2"/>
        <v>0.18483522432834562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3541561.76</v>
      </c>
      <c r="F22" s="6">
        <f t="shared" si="5"/>
        <v>0.74774403551780289</v>
      </c>
      <c r="G22" s="4">
        <f>'Execução - LOA 2020'!G42</f>
        <v>3373592.22</v>
      </c>
      <c r="H22" s="6">
        <f t="shared" si="4"/>
        <v>0.71227995774786768</v>
      </c>
      <c r="I22" s="4">
        <f>'Execução - LOA 2020'!I42</f>
        <v>3316404.39</v>
      </c>
      <c r="J22" s="6">
        <f t="shared" si="2"/>
        <v>0.70020566350014957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2683334.4300000002</v>
      </c>
      <c r="F23" s="6">
        <f t="shared" si="5"/>
        <v>0.60229445587805863</v>
      </c>
      <c r="G23" s="4">
        <f>'Execução - LOA 2020'!G45</f>
        <v>1467312.81</v>
      </c>
      <c r="H23" s="6">
        <f t="shared" si="4"/>
        <v>0.3293493202417766</v>
      </c>
      <c r="I23" s="4">
        <f>'Execução - LOA 2020'!I45</f>
        <v>1425840.04</v>
      </c>
      <c r="J23" s="6">
        <f t="shared" si="2"/>
        <v>0.32004044723599706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6224896.1899999995</v>
      </c>
      <c r="F24" s="6">
        <f t="shared" si="5"/>
        <v>0.59796997958126608</v>
      </c>
      <c r="G24" s="4">
        <f>SUM(G21:G23)</f>
        <v>4840905.03</v>
      </c>
      <c r="H24" s="6">
        <f t="shared" si="4"/>
        <v>0.46502235436378392</v>
      </c>
      <c r="I24" s="4">
        <f>SUM(I21:I23)</f>
        <v>4742244.43</v>
      </c>
      <c r="J24" s="6">
        <f t="shared" si="2"/>
        <v>0.45554491487455195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20096798.079999998</v>
      </c>
      <c r="F26" s="6">
        <f t="shared" si="5"/>
        <v>0.8018281274493817</v>
      </c>
      <c r="G26" s="4">
        <f>'Execução - LOA 2020'!G48</f>
        <v>17841801.760000002</v>
      </c>
      <c r="H26" s="6">
        <f t="shared" si="4"/>
        <v>0.71185760232029383</v>
      </c>
      <c r="I26" s="4">
        <f>'Execução - LOA 2020'!I48</f>
        <v>17343515.629999999</v>
      </c>
      <c r="J26" s="6">
        <f t="shared" si="2"/>
        <v>0.69197683161436152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17145265.010000002</v>
      </c>
      <c r="F27" s="6">
        <f t="shared" si="5"/>
        <v>0.73902743380882097</v>
      </c>
      <c r="G27" s="4">
        <f>'Execução - LOA 2020'!G50</f>
        <v>15003858.24</v>
      </c>
      <c r="H27" s="6">
        <f t="shared" si="4"/>
        <v>0.64672449483115524</v>
      </c>
      <c r="I27" s="4">
        <f>'Execução - LOA 2020'!I50</f>
        <v>14616523.57</v>
      </c>
      <c r="J27" s="6">
        <f t="shared" si="2"/>
        <v>0.63002886796109336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230132294.59999999</v>
      </c>
      <c r="F28" s="6">
        <f t="shared" si="5"/>
        <v>0.73100754757052555</v>
      </c>
      <c r="G28" s="4">
        <f>'Execução - LOA 2020'!G52</f>
        <v>195794981.19</v>
      </c>
      <c r="H28" s="6">
        <f t="shared" si="4"/>
        <v>0.62193621836124113</v>
      </c>
      <c r="I28" s="4">
        <f>'Execução - LOA 2020'!I52</f>
        <v>191814766.11000001</v>
      </c>
      <c r="J28" s="6">
        <f t="shared" si="2"/>
        <v>0.60929319809547966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9914237.9000000004</v>
      </c>
      <c r="F29" s="6">
        <f t="shared" si="5"/>
        <v>0.41691261706094679</v>
      </c>
      <c r="G29" s="4">
        <f>'Execução - LOA 2020'!G54</f>
        <v>9799755.1400000006</v>
      </c>
      <c r="H29" s="6">
        <f t="shared" si="4"/>
        <v>0.41209839860448222</v>
      </c>
      <c r="I29" s="4">
        <f>'Execução - LOA 2020'!I54</f>
        <v>9799284.8399999999</v>
      </c>
      <c r="J29" s="6">
        <f t="shared" si="2"/>
        <v>0.41207862159229214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113829.74</v>
      </c>
      <c r="F30" s="6">
        <f t="shared" si="5"/>
        <v>0.15680863461975578</v>
      </c>
      <c r="G30" s="4">
        <f>'Execução - LOA 2020'!G56</f>
        <v>60496.55</v>
      </c>
      <c r="H30" s="6">
        <f t="shared" si="4"/>
        <v>8.3338338510707183E-2</v>
      </c>
      <c r="I30" s="4">
        <f>'Execução - LOA 2020'!I56</f>
        <v>60158.05</v>
      </c>
      <c r="J30" s="6">
        <f t="shared" si="2"/>
        <v>8.2872030471887209E-2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277402425.32999998</v>
      </c>
      <c r="F31" s="6">
        <f t="shared" si="5"/>
        <v>0.71572069161647867</v>
      </c>
      <c r="G31" s="17">
        <f>SUM(G26:G30)</f>
        <v>238500892.88</v>
      </c>
      <c r="H31" s="6">
        <f t="shared" si="4"/>
        <v>0.61535159182604582</v>
      </c>
      <c r="I31" s="17">
        <f>SUM(I26:I30)</f>
        <v>233634248.20000002</v>
      </c>
      <c r="J31" s="6">
        <f t="shared" si="2"/>
        <v>0.60279525497326714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5107991.7300000004</v>
      </c>
      <c r="F33" s="6">
        <f>E33/D33</f>
        <v>0.51355232702518205</v>
      </c>
      <c r="G33" s="4">
        <f>G8</f>
        <v>4989039.57</v>
      </c>
      <c r="H33" s="6">
        <f>G33/D33</f>
        <v>0.50159299705722382</v>
      </c>
      <c r="I33" s="4">
        <f>I8</f>
        <v>4989039.57</v>
      </c>
      <c r="J33" s="6">
        <f t="shared" si="2"/>
        <v>0.50159299705722382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3826222.1199999996</v>
      </c>
      <c r="F34" s="6">
        <f t="shared" si="5"/>
        <v>0.18006373114252511</v>
      </c>
      <c r="G34" s="4">
        <f>G15</f>
        <v>1923184.8599999999</v>
      </c>
      <c r="H34" s="6">
        <f t="shared" si="4"/>
        <v>9.0505943122929505E-2</v>
      </c>
      <c r="I34" s="4">
        <f>I15</f>
        <v>1764024.33</v>
      </c>
      <c r="J34" s="6">
        <f t="shared" si="2"/>
        <v>8.3015777109665817E-2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4549667.9400000004</v>
      </c>
      <c r="F35" s="6">
        <f t="shared" si="5"/>
        <v>0.40712981435941598</v>
      </c>
      <c r="G35" s="4">
        <f>G19</f>
        <v>2151040.7800000003</v>
      </c>
      <c r="H35" s="6">
        <f t="shared" si="4"/>
        <v>0.19248719796481087</v>
      </c>
      <c r="I35" s="4">
        <f>I19</f>
        <v>2065530.12</v>
      </c>
      <c r="J35" s="6">
        <f t="shared" si="2"/>
        <v>0.18483522432834562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6224896.1899999995</v>
      </c>
      <c r="F36" s="6">
        <f t="shared" si="5"/>
        <v>0.59796997958126608</v>
      </c>
      <c r="G36" s="4">
        <f>G24</f>
        <v>4840905.03</v>
      </c>
      <c r="H36" s="6">
        <f t="shared" si="4"/>
        <v>0.46502235436378392</v>
      </c>
      <c r="I36" s="4">
        <f>I24</f>
        <v>4742244.43</v>
      </c>
      <c r="J36" s="6">
        <f t="shared" si="2"/>
        <v>0.45554491487455195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277402425.32999998</v>
      </c>
      <c r="F37" s="6">
        <f t="shared" si="5"/>
        <v>0.71572069161647867</v>
      </c>
      <c r="G37" s="4">
        <f>G31</f>
        <v>238500892.88</v>
      </c>
      <c r="H37" s="6">
        <f t="shared" si="4"/>
        <v>0.61535159182604582</v>
      </c>
      <c r="I37" s="4">
        <f>I31</f>
        <v>233634248.20000002</v>
      </c>
      <c r="J37" s="6">
        <f t="shared" si="2"/>
        <v>0.60279525497326714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2020-08-10T13:47:57Z</dcterms:modified>
</cp:coreProperties>
</file>