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<sst xmlns="http://schemas.openxmlformats.org/spreadsheetml/2006/main" count="207" uniqueCount="45">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</sst>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9.8884808806356833E-2</c:v>
                </c:pt>
                <c:pt idx="1">
                  <c:v>2.1116968687542311E-2</c:v>
                </c:pt>
                <c:pt idx="2">
                  <c:v>1.8513698159329871E-2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0.31300454099183078</c:v>
                </c:pt>
                <c:pt idx="1">
                  <c:v>0.16554952613549953</c:v>
                </c:pt>
                <c:pt idx="2">
                  <c:v>0.1588546868239363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0.22471255014842023</c:v>
                </c:pt>
                <c:pt idx="1">
                  <c:v>0.1333292976418462</c:v>
                </c:pt>
                <c:pt idx="2">
                  <c:v>0.12210407772181264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0.20402829266677477</c:v>
                </c:pt>
                <c:pt idx="1">
                  <c:v>0.16167924080564541</c:v>
                </c:pt>
                <c:pt idx="2">
                  <c:v>0.14705713377957094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9.154142819298039E-2</c:v>
                </c:pt>
                <c:pt idx="2">
                  <c:v>6.5618154598717324E-2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0.35745009262012112</c:v>
                </c:pt>
                <c:pt idx="1">
                  <c:v>0.16347595644661639</c:v>
                </c:pt>
                <c:pt idx="2">
                  <c:v>0.16292538893917607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0.45458634668663267</c:v>
                </c:pt>
                <c:pt idx="1">
                  <c:v>0.21975703547235936</c:v>
                </c:pt>
                <c:pt idx="2">
                  <c:v>0.20500541320951968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0.71227995774786768</c:v>
                </c:pt>
                <c:pt idx="2">
                  <c:v>0.70020566350014957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0.60214990526772505</c:v>
                </c:pt>
                <c:pt idx="1">
                  <c:v>0.32722380227810866</c:v>
                </c:pt>
                <c:pt idx="2">
                  <c:v>0.31905280294631849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0.79872397009813745</c:v>
                </c:pt>
                <c:pt idx="1">
                  <c:v>0.70831813533847299</c:v>
                </c:pt>
                <c:pt idx="2">
                  <c:v>0.68720499384708322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0.73902743380882097</c:v>
                </c:pt>
                <c:pt idx="1">
                  <c:v>0.64672449483115524</c:v>
                </c:pt>
                <c:pt idx="2">
                  <c:v>0.54253188480160663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0.66747821555381648</c:v>
                </c:pt>
                <c:pt idx="1">
                  <c:v>0.62193621836124113</c:v>
                </c:pt>
                <c:pt idx="2">
                  <c:v>0.60859648966770052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0.41691261706094679</c:v>
                </c:pt>
                <c:pt idx="1">
                  <c:v>0.41207862159229214</c:v>
                </c:pt>
                <c:pt idx="2">
                  <c:v>0.41188085147039122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0.15680863461975578</c:v>
                </c:pt>
                <c:pt idx="1">
                  <c:v>8.3338338510707183E-2</c:v>
                </c:pt>
                <c:pt idx="2">
                  <c:v>8.1460129629502068E-2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0.74419304142204834</c:v>
                </c:pt>
                <c:pt idx="1">
                  <c:v>0.74419304142204834</c:v>
                </c:pt>
                <c:pt idx="2">
                  <c:v>0.74373642041748211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8.0608209723319113E-2</c:v>
                </c:pt>
                <c:pt idx="1">
                  <c:v>4.5159033414592972E-2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0.51344958723717848</c:v>
                </c:pt>
                <c:pt idx="1">
                  <c:v>0.50159299705722382</c:v>
                </c:pt>
                <c:pt idx="2">
                  <c:v>0.50127387021823999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0.18006373114252511</c:v>
                </c:pt>
                <c:pt idx="1">
                  <c:v>8.9766704882888668E-2</c:v>
                </c:pt>
                <c:pt idx="2">
                  <c:v>8.2133262861879552E-2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0.4060242303767676</c:v>
                </c:pt>
                <c:pt idx="1">
                  <c:v>0.19161997859325219</c:v>
                </c:pt>
                <c:pt idx="2">
                  <c:v>0.18396800495678695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0.59790811627381535</c:v>
                </c:pt>
                <c:pt idx="1">
                  <c:v>0.46411269669457816</c:v>
                </c:pt>
                <c:pt idx="2">
                  <c:v>0.45512223286578507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0.66391833938254796</c:v>
                </c:pt>
                <c:pt idx="1">
                  <c:v>0.61512149371202041</c:v>
                </c:pt>
                <c:pt idx="2">
                  <c:v>0.59666866702056776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472410.54</v>
      </c>
      <c r="F5" s="33">
        <f>E5/D5</f>
        <v>0.25786601528384279</v>
      </c>
      <c r="G5" s="43">
        <v>472410.54</v>
      </c>
      <c r="H5" s="33">
        <f>G5/D5</f>
        <v>0.25786601528384279</v>
      </c>
      <c r="I5" s="29">
        <v>469610.54</v>
      </c>
      <c r="J5" s="38">
        <f>I5/D5</f>
        <v>0.25633763100436679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4563391.7300000004</v>
      </c>
      <c r="F7" s="35">
        <f t="shared" si="0"/>
        <v>0.74419304142204834</v>
      </c>
      <c r="G7" s="44">
        <v>4563391.7300000004</v>
      </c>
      <c r="H7" s="35">
        <f t="shared" si="1"/>
        <v>0.74419304142204834</v>
      </c>
      <c r="I7" s="28">
        <v>4560591.7300000004</v>
      </c>
      <c r="J7" s="40">
        <f t="shared" si="2"/>
        <v>0.74373642041748211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261189.22</v>
      </c>
      <c r="F13" s="34">
        <f t="shared" si="0"/>
        <v>8.7847049687090825E-2</v>
      </c>
      <c r="G13" s="43">
        <v>146325.70000000001</v>
      </c>
      <c r="H13" s="34">
        <f t="shared" si="1"/>
        <v>4.9214439395310221E-2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261189.22</v>
      </c>
      <c r="F14" s="35">
        <f t="shared" si="0"/>
        <v>8.0608209723319113E-2</v>
      </c>
      <c r="G14" s="44">
        <v>146325.70000000001</v>
      </c>
      <c r="H14" s="35">
        <f t="shared" si="1"/>
        <v>4.5159033414592972E-2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475099.47</v>
      </c>
      <c r="F18" s="34">
        <f t="shared" si="0"/>
        <v>5.3107771673215252E-2</v>
      </c>
      <c r="G18" s="43">
        <v>197258.38</v>
      </c>
      <c r="H18" s="34">
        <f t="shared" si="1"/>
        <v>2.2050020400292872E-2</v>
      </c>
      <c r="I18" s="27">
        <v>171600.9</v>
      </c>
      <c r="J18" s="39">
        <f t="shared" si="2"/>
        <v>1.918196502327869E-2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979672.27</v>
      </c>
      <c r="F19" s="35">
        <f t="shared" si="0"/>
        <v>9.8884808806356833E-2</v>
      </c>
      <c r="G19" s="44">
        <v>209210.18</v>
      </c>
      <c r="H19" s="35">
        <f t="shared" si="1"/>
        <v>2.1116968687542311E-2</v>
      </c>
      <c r="I19" s="28">
        <v>183419.04</v>
      </c>
      <c r="J19" s="40">
        <f t="shared" si="2"/>
        <v>1.8513698159329871E-2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3318</v>
      </c>
      <c r="H20" s="34">
        <f t="shared" si="1"/>
        <v>7.2712450527921317E-3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935659.25</v>
      </c>
      <c r="F21" s="34">
        <f t="shared" si="0"/>
        <v>0.30961620742839918</v>
      </c>
      <c r="G21" s="43">
        <v>572515.4</v>
      </c>
      <c r="H21" s="34">
        <f t="shared" si="1"/>
        <v>0.18944936080346872</v>
      </c>
      <c r="I21" s="27">
        <v>552546.64</v>
      </c>
      <c r="J21" s="39">
        <f t="shared" si="2"/>
        <v>0.18284155808228797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1088728.3899999999</v>
      </c>
      <c r="F22" s="35">
        <f t="shared" si="0"/>
        <v>0.31300454099183078</v>
      </c>
      <c r="G22" s="44">
        <v>575833.4</v>
      </c>
      <c r="H22" s="35">
        <f t="shared" si="1"/>
        <v>0.16554952613549953</v>
      </c>
      <c r="I22" s="28">
        <v>552546.64</v>
      </c>
      <c r="J22" s="40">
        <f t="shared" si="2"/>
        <v>0.1588546868239363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715450.22</v>
      </c>
      <c r="F24" s="34">
        <f t="shared" si="0"/>
        <v>0.23318391359046731</v>
      </c>
      <c r="G24" s="43">
        <v>424727.41</v>
      </c>
      <c r="H24" s="34">
        <f t="shared" si="1"/>
        <v>0.1384297564028186</v>
      </c>
      <c r="I24" s="27">
        <v>388280.67</v>
      </c>
      <c r="J24" s="39">
        <f t="shared" si="2"/>
        <v>0.1265508118819626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729610.64</v>
      </c>
      <c r="F25" s="35">
        <f t="shared" si="0"/>
        <v>0.22471255014842023</v>
      </c>
      <c r="G25" s="44">
        <v>432901.83</v>
      </c>
      <c r="H25" s="35">
        <f t="shared" si="1"/>
        <v>0.1333292976418462</v>
      </c>
      <c r="I25" s="28">
        <v>396455.09</v>
      </c>
      <c r="J25" s="40">
        <f t="shared" si="2"/>
        <v>0.12210407772181264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776388.25</v>
      </c>
      <c r="F27" s="34">
        <f t="shared" si="0"/>
        <v>0.22755411672847026</v>
      </c>
      <c r="G27" s="43">
        <v>615237.53</v>
      </c>
      <c r="H27" s="34">
        <f t="shared" si="1"/>
        <v>0.18032193650194439</v>
      </c>
      <c r="I27" s="27">
        <v>559596.06999999995</v>
      </c>
      <c r="J27" s="39">
        <f t="shared" si="2"/>
        <v>0.16401380293116646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776388.25</v>
      </c>
      <c r="F28" s="35">
        <f t="shared" si="0"/>
        <v>0.20402829266677477</v>
      </c>
      <c r="G28" s="44">
        <v>615237.53</v>
      </c>
      <c r="H28" s="35">
        <f t="shared" si="1"/>
        <v>0.16167924080564541</v>
      </c>
      <c r="I28" s="28">
        <v>559596.06999999995</v>
      </c>
      <c r="J28" s="40">
        <f t="shared" si="2"/>
        <v>0.14705713377957094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74293.649999999994</v>
      </c>
      <c r="H30" s="34">
        <f t="shared" si="1"/>
        <v>0.10728619268976332</v>
      </c>
      <c r="I30" s="27">
        <v>53254.71</v>
      </c>
      <c r="J30" s="39">
        <f t="shared" si="2"/>
        <v>7.6904218310682892E-2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74293.649999999994</v>
      </c>
      <c r="H31" s="36">
        <f t="shared" si="1"/>
        <v>9.154142819298039E-2</v>
      </c>
      <c r="I31" s="30">
        <v>53254.71</v>
      </c>
      <c r="J31" s="41">
        <f t="shared" si="2"/>
        <v>6.5618154598717324E-2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69343</v>
      </c>
      <c r="F32" s="33">
        <f t="shared" si="0"/>
        <v>0.31312597650076313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1927658.82</v>
      </c>
      <c r="F33" s="34">
        <f t="shared" si="0"/>
        <v>0.35927956543335055</v>
      </c>
      <c r="G33" s="43">
        <v>903317.31</v>
      </c>
      <c r="H33" s="34">
        <f t="shared" si="1"/>
        <v>0.16836145858281248</v>
      </c>
      <c r="I33" s="27">
        <v>900241.4</v>
      </c>
      <c r="J33" s="39">
        <f t="shared" si="2"/>
        <v>0.16778816646459827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1997001.82</v>
      </c>
      <c r="F34" s="35">
        <f t="shared" si="0"/>
        <v>0.35745009262012112</v>
      </c>
      <c r="G34" s="44">
        <v>913307.31</v>
      </c>
      <c r="H34" s="35">
        <f t="shared" si="1"/>
        <v>0.16347595644661639</v>
      </c>
      <c r="I34" s="28">
        <v>910231.4</v>
      </c>
      <c r="J34" s="40">
        <f t="shared" si="2"/>
        <v>0.16292538893917607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2463597.09</v>
      </c>
      <c r="F36" s="34">
        <f t="shared" si="0"/>
        <v>0.44799003241003316</v>
      </c>
      <c r="G36" s="43">
        <v>1228042.31</v>
      </c>
      <c r="H36" s="34">
        <f t="shared" si="1"/>
        <v>0.22331196789073657</v>
      </c>
      <c r="I36" s="27">
        <v>1145607.56</v>
      </c>
      <c r="J36" s="39">
        <f t="shared" si="2"/>
        <v>0.20832171381302414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2540311.2400000002</v>
      </c>
      <c r="F37" s="36">
        <f t="shared" si="0"/>
        <v>0.45458634668663267</v>
      </c>
      <c r="G37" s="44">
        <v>1228042.31</v>
      </c>
      <c r="H37" s="36">
        <f t="shared" si="1"/>
        <v>0.21975703547235936</v>
      </c>
      <c r="I37" s="30">
        <v>1145607.56</v>
      </c>
      <c r="J37" s="41">
        <f t="shared" si="2"/>
        <v>0.20500541320951968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3345132.22</v>
      </c>
      <c r="H41" s="34">
        <f t="shared" si="1"/>
        <v>0.76330934575451348</v>
      </c>
      <c r="I41" s="27">
        <v>3287944.39</v>
      </c>
      <c r="J41" s="39">
        <f t="shared" si="2"/>
        <v>0.75025993478013342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3373592.22</v>
      </c>
      <c r="H42" s="35">
        <f t="shared" si="1"/>
        <v>0.71227995774786768</v>
      </c>
      <c r="I42" s="28">
        <v>3316404.39</v>
      </c>
      <c r="J42" s="40">
        <f t="shared" si="2"/>
        <v>0.70020566350014957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2662518.04</v>
      </c>
      <c r="F44" s="34">
        <f t="shared" si="0"/>
        <v>0.65550620000029547</v>
      </c>
      <c r="G44" s="43">
        <v>1457563.23</v>
      </c>
      <c r="H44" s="34">
        <f t="shared" si="1"/>
        <v>0.35884892414004321</v>
      </c>
      <c r="I44" s="27">
        <v>1421159.9</v>
      </c>
      <c r="J44" s="39">
        <f t="shared" si="2"/>
        <v>0.34988650279409933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2682690.4300000002</v>
      </c>
      <c r="F45" s="36">
        <f t="shared" si="0"/>
        <v>0.60214990526772505</v>
      </c>
      <c r="G45" s="44">
        <v>1457843.23</v>
      </c>
      <c r="H45" s="36">
        <f t="shared" si="1"/>
        <v>0.32722380227810866</v>
      </c>
      <c r="I45" s="30">
        <v>1421439.9</v>
      </c>
      <c r="J45" s="41">
        <f t="shared" si="2"/>
        <v>0.31905280294631849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110225.84</v>
      </c>
      <c r="H46" s="33">
        <f t="shared" si="1"/>
        <v>9.3392812811642384E-2</v>
      </c>
      <c r="I46" s="29">
        <v>110225.84</v>
      </c>
      <c r="J46" s="38">
        <f t="shared" si="2"/>
        <v>9.3392812811642384E-2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19846871.989999998</v>
      </c>
      <c r="F47" s="34">
        <f t="shared" si="0"/>
        <v>0.83098730444854685</v>
      </c>
      <c r="G47" s="43">
        <v>17642863.699999999</v>
      </c>
      <c r="H47" s="34">
        <f t="shared" si="1"/>
        <v>0.73870561346912367</v>
      </c>
      <c r="I47" s="27">
        <v>17113689.77</v>
      </c>
      <c r="J47" s="39">
        <f t="shared" si="2"/>
        <v>0.71654913370260387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20018996.34</v>
      </c>
      <c r="F48" s="35">
        <f t="shared" si="0"/>
        <v>0.79872397009813745</v>
      </c>
      <c r="G48" s="44">
        <v>17753089.539999999</v>
      </c>
      <c r="H48" s="35">
        <f t="shared" si="1"/>
        <v>0.70831813533847299</v>
      </c>
      <c r="I48" s="28">
        <v>17223915.609999999</v>
      </c>
      <c r="J48" s="40">
        <f t="shared" si="2"/>
        <v>0.68720499384708322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17145265.010000002</v>
      </c>
      <c r="F49" s="34">
        <f t="shared" si="0"/>
        <v>0.73902743380882097</v>
      </c>
      <c r="G49" s="43">
        <v>15003858.24</v>
      </c>
      <c r="H49" s="34">
        <f t="shared" si="1"/>
        <v>0.64672449483115524</v>
      </c>
      <c r="I49" s="27">
        <v>12586613.859999999</v>
      </c>
      <c r="J49" s="39">
        <f t="shared" si="2"/>
        <v>0.54253188480160663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17145265.010000002</v>
      </c>
      <c r="F50" s="35">
        <f t="shared" si="0"/>
        <v>0.73902743380882097</v>
      </c>
      <c r="G50" s="44">
        <v>15003858.24</v>
      </c>
      <c r="H50" s="35">
        <f t="shared" si="1"/>
        <v>0.64672449483115524</v>
      </c>
      <c r="I50" s="28">
        <v>12586613.859999999</v>
      </c>
      <c r="J50" s="40">
        <f t="shared" si="2"/>
        <v>0.54253188480160663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210132294.59999999</v>
      </c>
      <c r="F51" s="34">
        <f t="shared" si="0"/>
        <v>0.66747821555381648</v>
      </c>
      <c r="G51" s="43">
        <v>195794981.19</v>
      </c>
      <c r="H51" s="34">
        <f t="shared" si="1"/>
        <v>0.62193621836124113</v>
      </c>
      <c r="I51" s="27">
        <v>191595431.69999999</v>
      </c>
      <c r="J51" s="39">
        <f t="shared" si="2"/>
        <v>0.60859648966770052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210132294.59999999</v>
      </c>
      <c r="F52" s="35">
        <f t="shared" si="0"/>
        <v>0.66747821555381648</v>
      </c>
      <c r="G52" s="44">
        <v>195794981.19</v>
      </c>
      <c r="H52" s="35">
        <f t="shared" si="1"/>
        <v>0.62193621836124113</v>
      </c>
      <c r="I52" s="28">
        <v>191595431.69999999</v>
      </c>
      <c r="J52" s="40">
        <f t="shared" si="2"/>
        <v>0.60859648966770052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9914237.9000000004</v>
      </c>
      <c r="F53" s="34">
        <f t="shared" si="0"/>
        <v>0.41691261706094679</v>
      </c>
      <c r="G53" s="43">
        <v>9799284.8399999999</v>
      </c>
      <c r="H53" s="34">
        <f t="shared" si="1"/>
        <v>0.41207862159229214</v>
      </c>
      <c r="I53" s="27">
        <v>9794581.8399999999</v>
      </c>
      <c r="J53" s="39">
        <f t="shared" si="2"/>
        <v>0.41188085147039122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9914237.9000000004</v>
      </c>
      <c r="F54" s="35">
        <f t="shared" si="0"/>
        <v>0.41691261706094679</v>
      </c>
      <c r="G54" s="44">
        <v>9799284.8399999999</v>
      </c>
      <c r="H54" s="35">
        <f t="shared" si="1"/>
        <v>0.41207862159229214</v>
      </c>
      <c r="I54" s="28">
        <v>9794581.8399999999</v>
      </c>
      <c r="J54" s="40">
        <f t="shared" si="2"/>
        <v>0.41188085147039122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113829.74</v>
      </c>
      <c r="F55" s="34">
        <f t="shared" si="0"/>
        <v>0.15680863461975578</v>
      </c>
      <c r="G55" s="43">
        <v>60496.55</v>
      </c>
      <c r="H55" s="34">
        <f t="shared" si="1"/>
        <v>8.3338338510707183E-2</v>
      </c>
      <c r="I55" s="27">
        <v>59133.13</v>
      </c>
      <c r="J55" s="39">
        <f t="shared" si="2"/>
        <v>8.1460129629502068E-2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113829.74</v>
      </c>
      <c r="F56" s="36">
        <f t="shared" si="0"/>
        <v>0.15680863461975578</v>
      </c>
      <c r="G56" s="44">
        <v>60496.55</v>
      </c>
      <c r="H56" s="36">
        <f t="shared" si="1"/>
        <v>8.3338338510707183E-2</v>
      </c>
      <c r="I56" s="30">
        <v>59133.13</v>
      </c>
      <c r="J56" s="41">
        <f t="shared" si="2"/>
        <v>8.1460129629502068E-2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277019380.80000001</v>
      </c>
      <c r="F57" s="37">
        <f t="shared" si="0"/>
        <v>0.62906704019583193</v>
      </c>
      <c r="G57" s="31">
        <v>252281011.59</v>
      </c>
      <c r="H57" s="37">
        <f t="shared" si="1"/>
        <v>0.57289013064796968</v>
      </c>
      <c r="I57" s="31">
        <v>244784496.34999999</v>
      </c>
      <c r="J57" s="42">
        <f t="shared" si="2"/>
        <v>0.55586673452243129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4563391.7300000004</v>
      </c>
      <c r="F3" s="6">
        <f t="shared" ref="F3:F8" si="0">E3/D3</f>
        <v>0.74419304142204834</v>
      </c>
      <c r="G3" s="4">
        <f>'Execução - LOA 2020'!G7</f>
        <v>4563391.7300000004</v>
      </c>
      <c r="H3" s="6">
        <f>G3/D3</f>
        <v>0.74419304142204834</v>
      </c>
      <c r="I3" s="4">
        <f>'Execução - LOA 2020'!I7</f>
        <v>4560591.7300000004</v>
      </c>
      <c r="J3" s="6">
        <f>I3/D3</f>
        <v>0.74373642041748211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261189.22</v>
      </c>
      <c r="F6" s="6">
        <f t="shared" si="0"/>
        <v>8.0608209723319113E-2</v>
      </c>
      <c r="G6" s="4">
        <f>'Execução - LOA 2020'!G14</f>
        <v>146325.70000000001</v>
      </c>
      <c r="H6" s="6">
        <f t="shared" si="1"/>
        <v>4.5159033414592972E-2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5106969.84</v>
      </c>
      <c r="F8" s="6">
        <f t="shared" si="0"/>
        <v>0.51344958723717848</v>
      </c>
      <c r="G8" s="17">
        <f>SUM(G3:G7)</f>
        <v>4989039.57</v>
      </c>
      <c r="H8" s="6">
        <f t="shared" si="1"/>
        <v>0.50159299705722382</v>
      </c>
      <c r="I8" s="17">
        <f>SUM(I3:I7)</f>
        <v>4985865.41</v>
      </c>
      <c r="J8" s="6">
        <f t="shared" si="2"/>
        <v>0.50127387021823999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979672.27</v>
      </c>
      <c r="F10" s="6">
        <f t="shared" ref="F10:F15" si="3">E10/D10</f>
        <v>9.8884808806356833E-2</v>
      </c>
      <c r="G10" s="4">
        <f>'Execução - LOA 2020'!G19</f>
        <v>209210.18</v>
      </c>
      <c r="H10" s="6">
        <f>G10/D10</f>
        <v>2.1116968687542311E-2</v>
      </c>
      <c r="I10" s="4">
        <f>'Execução - LOA 2020'!I19</f>
        <v>183419.04</v>
      </c>
      <c r="J10" s="6">
        <f t="shared" si="2"/>
        <v>1.8513698159329871E-2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1088728.3899999999</v>
      </c>
      <c r="F11" s="6">
        <f t="shared" si="3"/>
        <v>0.31300454099183078</v>
      </c>
      <c r="G11" s="4">
        <f>'Execução - LOA 2020'!G22</f>
        <v>575833.4</v>
      </c>
      <c r="H11" s="6">
        <f t="shared" ref="H11:H37" si="4">G11/D11</f>
        <v>0.16554952613549953</v>
      </c>
      <c r="I11" s="4">
        <f>'Execução - LOA 2020'!I22</f>
        <v>552546.64</v>
      </c>
      <c r="J11" s="6">
        <f t="shared" si="2"/>
        <v>0.1588546868239363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729610.64</v>
      </c>
      <c r="F12" s="6">
        <f t="shared" si="3"/>
        <v>0.22471255014842023</v>
      </c>
      <c r="G12" s="4">
        <f>'Execução - LOA 2020'!G25</f>
        <v>432901.83</v>
      </c>
      <c r="H12" s="6">
        <f t="shared" si="4"/>
        <v>0.1333292976418462</v>
      </c>
      <c r="I12" s="4">
        <f>'Execução - LOA 2020'!I25</f>
        <v>396455.09</v>
      </c>
      <c r="J12" s="6">
        <f t="shared" si="2"/>
        <v>0.12210407772181264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776388.25</v>
      </c>
      <c r="F13" s="6">
        <f t="shared" si="3"/>
        <v>0.20402829266677477</v>
      </c>
      <c r="G13" s="4">
        <f>'Execução - LOA 2020'!G28</f>
        <v>615237.53</v>
      </c>
      <c r="H13" s="6">
        <f t="shared" si="4"/>
        <v>0.16167924080564541</v>
      </c>
      <c r="I13" s="4">
        <f>'Execução - LOA 2020'!I28</f>
        <v>559596.06999999995</v>
      </c>
      <c r="J13" s="6">
        <f t="shared" si="2"/>
        <v>0.14705713377957094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74293.649999999994</v>
      </c>
      <c r="H14" s="6">
        <f t="shared" si="4"/>
        <v>9.154142819298039E-2</v>
      </c>
      <c r="I14" s="4">
        <f>'Execução - LOA 2020'!I31</f>
        <v>53254.71</v>
      </c>
      <c r="J14" s="6">
        <f t="shared" si="2"/>
        <v>6.5618154598717324E-2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3826222.1199999996</v>
      </c>
      <c r="F15" s="6">
        <f t="shared" si="3"/>
        <v>0.18006373114252511</v>
      </c>
      <c r="G15" s="4">
        <f>SUM(G10:G14)</f>
        <v>1907476.59</v>
      </c>
      <c r="H15" s="6">
        <f t="shared" si="4"/>
        <v>8.9766704882888668E-2</v>
      </c>
      <c r="I15" s="4">
        <f>SUM(I10:I14)</f>
        <v>1745271.5499999998</v>
      </c>
      <c r="J15" s="6">
        <f t="shared" si="2"/>
        <v>8.2133262861879552E-2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1997001.82</v>
      </c>
      <c r="F17" s="6">
        <f t="shared" ref="F17:F37" si="5">E17/D17</f>
        <v>0.35745009262012112</v>
      </c>
      <c r="G17" s="4">
        <f>'Execução - LOA 2020'!G34</f>
        <v>913307.31</v>
      </c>
      <c r="H17" s="6">
        <f t="shared" si="4"/>
        <v>0.16347595644661639</v>
      </c>
      <c r="I17" s="4">
        <f>'Execução - LOA 2020'!I34</f>
        <v>910231.4</v>
      </c>
      <c r="J17" s="6">
        <f t="shared" si="2"/>
        <v>0.16292538893917607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2540311.2400000002</v>
      </c>
      <c r="F18" s="6">
        <f t="shared" si="5"/>
        <v>0.45458634668663267</v>
      </c>
      <c r="G18" s="4">
        <f>'Execução - LOA 2020'!G37</f>
        <v>1228042.31</v>
      </c>
      <c r="H18" s="6">
        <f t="shared" si="4"/>
        <v>0.21975703547235936</v>
      </c>
      <c r="I18" s="4">
        <f>'Execução - LOA 2020'!I37</f>
        <v>1145607.56</v>
      </c>
      <c r="J18" s="6">
        <f t="shared" si="2"/>
        <v>0.20500541320951968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4537313.0600000005</v>
      </c>
      <c r="F19" s="6">
        <f>E19/D19</f>
        <v>0.4060242303767676</v>
      </c>
      <c r="G19" s="4">
        <f>SUM(G17:G18)</f>
        <v>2141349.62</v>
      </c>
      <c r="H19" s="6">
        <f t="shared" si="4"/>
        <v>0.19161997859325219</v>
      </c>
      <c r="I19" s="4">
        <f>SUM(I17:I18)</f>
        <v>2055838.96</v>
      </c>
      <c r="J19" s="6">
        <f t="shared" si="2"/>
        <v>0.18396800495678695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3373592.22</v>
      </c>
      <c r="H22" s="6">
        <f t="shared" si="4"/>
        <v>0.71227995774786768</v>
      </c>
      <c r="I22" s="4">
        <f>'Execução - LOA 2020'!I42</f>
        <v>3316404.39</v>
      </c>
      <c r="J22" s="6">
        <f t="shared" si="2"/>
        <v>0.70020566350014957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2682690.4300000002</v>
      </c>
      <c r="F23" s="6">
        <f t="shared" si="5"/>
        <v>0.60214990526772505</v>
      </c>
      <c r="G23" s="4">
        <f>'Execução - LOA 2020'!G45</f>
        <v>1457843.23</v>
      </c>
      <c r="H23" s="6">
        <f t="shared" si="4"/>
        <v>0.32722380227810866</v>
      </c>
      <c r="I23" s="4">
        <f>'Execução - LOA 2020'!I45</f>
        <v>1421439.9</v>
      </c>
      <c r="J23" s="6">
        <f t="shared" si="2"/>
        <v>0.31905280294631849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6224252.1899999995</v>
      </c>
      <c r="F24" s="6">
        <f t="shared" si="5"/>
        <v>0.59790811627381535</v>
      </c>
      <c r="G24" s="4">
        <f>SUM(G21:G23)</f>
        <v>4831435.45</v>
      </c>
      <c r="H24" s="6">
        <f t="shared" si="4"/>
        <v>0.46411269669457816</v>
      </c>
      <c r="I24" s="4">
        <f>SUM(I21:I23)</f>
        <v>4737844.29</v>
      </c>
      <c r="J24" s="6">
        <f t="shared" si="2"/>
        <v>0.45512223286578507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20018996.34</v>
      </c>
      <c r="F26" s="6">
        <f t="shared" si="5"/>
        <v>0.79872397009813745</v>
      </c>
      <c r="G26" s="4">
        <f>'Execução - LOA 2020'!G48</f>
        <v>17753089.539999999</v>
      </c>
      <c r="H26" s="6">
        <f t="shared" si="4"/>
        <v>0.70831813533847299</v>
      </c>
      <c r="I26" s="4">
        <f>'Execução - LOA 2020'!I48</f>
        <v>17223915.609999999</v>
      </c>
      <c r="J26" s="6">
        <f t="shared" si="2"/>
        <v>0.68720499384708322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17145265.010000002</v>
      </c>
      <c r="F27" s="6">
        <f t="shared" si="5"/>
        <v>0.73902743380882097</v>
      </c>
      <c r="G27" s="4">
        <f>'Execução - LOA 2020'!G50</f>
        <v>15003858.24</v>
      </c>
      <c r="H27" s="6">
        <f t="shared" si="4"/>
        <v>0.64672449483115524</v>
      </c>
      <c r="I27" s="4">
        <f>'Execução - LOA 2020'!I50</f>
        <v>12586613.859999999</v>
      </c>
      <c r="J27" s="6">
        <f t="shared" si="2"/>
        <v>0.54253188480160663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210132294.59999999</v>
      </c>
      <c r="F28" s="6">
        <f t="shared" si="5"/>
        <v>0.66747821555381648</v>
      </c>
      <c r="G28" s="4">
        <f>'Execução - LOA 2020'!G52</f>
        <v>195794981.19</v>
      </c>
      <c r="H28" s="6">
        <f t="shared" si="4"/>
        <v>0.62193621836124113</v>
      </c>
      <c r="I28" s="4">
        <f>'Execução - LOA 2020'!I52</f>
        <v>191595431.69999999</v>
      </c>
      <c r="J28" s="6">
        <f t="shared" si="2"/>
        <v>0.60859648966770052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9914237.9000000004</v>
      </c>
      <c r="F29" s="6">
        <f t="shared" si="5"/>
        <v>0.41691261706094679</v>
      </c>
      <c r="G29" s="4">
        <f>'Execução - LOA 2020'!G54</f>
        <v>9799284.8399999999</v>
      </c>
      <c r="H29" s="6">
        <f t="shared" si="4"/>
        <v>0.41207862159229214</v>
      </c>
      <c r="I29" s="4">
        <f>'Execução - LOA 2020'!I54</f>
        <v>9794581.8399999999</v>
      </c>
      <c r="J29" s="6">
        <f t="shared" si="2"/>
        <v>0.41188085147039122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113829.74</v>
      </c>
      <c r="F30" s="6">
        <f t="shared" si="5"/>
        <v>0.15680863461975578</v>
      </c>
      <c r="G30" s="4">
        <f>'Execução - LOA 2020'!G56</f>
        <v>60496.55</v>
      </c>
      <c r="H30" s="6">
        <f t="shared" si="4"/>
        <v>8.3338338510707183E-2</v>
      </c>
      <c r="I30" s="4">
        <f>'Execução - LOA 2020'!I56</f>
        <v>59133.13</v>
      </c>
      <c r="J30" s="6">
        <f t="shared" si="2"/>
        <v>8.1460129629502068E-2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257324623.59</v>
      </c>
      <c r="F31" s="6">
        <f t="shared" si="5"/>
        <v>0.66391833938254796</v>
      </c>
      <c r="G31" s="17">
        <f>SUM(G26:G30)</f>
        <v>238411710.36000001</v>
      </c>
      <c r="H31" s="6">
        <f t="shared" si="4"/>
        <v>0.61512149371202041</v>
      </c>
      <c r="I31" s="17">
        <f>SUM(I26:I30)</f>
        <v>231259676.13999999</v>
      </c>
      <c r="J31" s="6">
        <f t="shared" si="2"/>
        <v>0.59666866702056776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5106969.84</v>
      </c>
      <c r="F33" s="6">
        <f>E33/D33</f>
        <v>0.51344958723717848</v>
      </c>
      <c r="G33" s="4">
        <f>G8</f>
        <v>4989039.57</v>
      </c>
      <c r="H33" s="6">
        <f>G33/D33</f>
        <v>0.50159299705722382</v>
      </c>
      <c r="I33" s="4">
        <f>I8</f>
        <v>4985865.41</v>
      </c>
      <c r="J33" s="6">
        <f t="shared" si="2"/>
        <v>0.50127387021823999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3826222.1199999996</v>
      </c>
      <c r="F34" s="6">
        <f t="shared" si="5"/>
        <v>0.18006373114252511</v>
      </c>
      <c r="G34" s="4">
        <f>G15</f>
        <v>1907476.59</v>
      </c>
      <c r="H34" s="6">
        <f t="shared" si="4"/>
        <v>8.9766704882888668E-2</v>
      </c>
      <c r="I34" s="4">
        <f>I15</f>
        <v>1745271.5499999998</v>
      </c>
      <c r="J34" s="6">
        <f t="shared" si="2"/>
        <v>8.2133262861879552E-2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4537313.0600000005</v>
      </c>
      <c r="F35" s="6">
        <f t="shared" si="5"/>
        <v>0.4060242303767676</v>
      </c>
      <c r="G35" s="4">
        <f>G19</f>
        <v>2141349.62</v>
      </c>
      <c r="H35" s="6">
        <f t="shared" si="4"/>
        <v>0.19161997859325219</v>
      </c>
      <c r="I35" s="4">
        <f>I19</f>
        <v>2055838.96</v>
      </c>
      <c r="J35" s="6">
        <f t="shared" si="2"/>
        <v>0.18396800495678695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6224252.1899999995</v>
      </c>
      <c r="F36" s="6">
        <f t="shared" si="5"/>
        <v>0.59790811627381535</v>
      </c>
      <c r="G36" s="4">
        <f>G24</f>
        <v>4831435.45</v>
      </c>
      <c r="H36" s="6">
        <f t="shared" si="4"/>
        <v>0.46411269669457816</v>
      </c>
      <c r="I36" s="4">
        <f>I24</f>
        <v>4737844.29</v>
      </c>
      <c r="J36" s="6">
        <f t="shared" si="2"/>
        <v>0.45512223286578507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257324623.59</v>
      </c>
      <c r="F37" s="6">
        <f t="shared" si="5"/>
        <v>0.66391833938254796</v>
      </c>
      <c r="G37" s="4">
        <f>G31</f>
        <v>238411710.36000001</v>
      </c>
      <c r="H37" s="6">
        <f t="shared" si="4"/>
        <v>0.61512149371202041</v>
      </c>
      <c r="I37" s="4">
        <f>I31</f>
        <v>231259676.13999999</v>
      </c>
      <c r="J37" s="6">
        <f t="shared" si="2"/>
        <v>0.59666866702056776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2020-08-07T14:58:52Z</dcterms:modified>
</cp:coreProperties>
</file>