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<sst xmlns="http://schemas.openxmlformats.org/spreadsheetml/2006/main" count="207" uniqueCount="45">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</sst>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4.9146242730166032E-2</c:v>
                </c:pt>
                <c:pt idx="1">
                  <c:v>1.78502690011423E-2</c:v>
                </c:pt>
                <c:pt idx="2">
                  <c:v>1.7038463009806899E-2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0.30947214958967206</c:v>
                </c:pt>
                <c:pt idx="1">
                  <c:v>0.16321833991458509</c:v>
                </c:pt>
                <c:pt idx="2">
                  <c:v>0.15699702585878506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0.22082653651433293</c:v>
                </c:pt>
                <c:pt idx="1">
                  <c:v>0.12608007670175078</c:v>
                </c:pt>
                <c:pt idx="2">
                  <c:v>0.11346303908204292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0.2028455098248573</c:v>
                </c:pt>
                <c:pt idx="1">
                  <c:v>0.16022791387899551</c:v>
                </c:pt>
                <c:pt idx="2">
                  <c:v>0.14484179290079066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9.154142819298039E-2</c:v>
                </c:pt>
                <c:pt idx="2">
                  <c:v>6.5618154598717324E-2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0.35412305150051043</c:v>
                </c:pt>
                <c:pt idx="1">
                  <c:v>0.16103908338209411</c:v>
                </c:pt>
                <c:pt idx="2">
                  <c:v>0.14347521541405014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0.42788071147289047</c:v>
                </c:pt>
                <c:pt idx="1">
                  <c:v>0.21904938493413423</c:v>
                </c:pt>
                <c:pt idx="2">
                  <c:v>0.197078980247959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0.70622470271807558</c:v>
                </c:pt>
                <c:pt idx="2">
                  <c:v>0.69855421572276755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0.58695096973482819</c:v>
                </c:pt>
                <c:pt idx="1">
                  <c:v>0.32546151710354693</c:v>
                </c:pt>
                <c:pt idx="2">
                  <c:v>0.29797970320886646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0.7886000383901467</c:v>
                </c:pt>
                <c:pt idx="1">
                  <c:v>0.68073378085131253</c:v>
                </c:pt>
                <c:pt idx="2">
                  <c:v>0.64786547633007274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0.73787135414457594</c:v>
                </c:pt>
                <c:pt idx="1">
                  <c:v>0.54833492386647997</c:v>
                </c:pt>
                <c:pt idx="2">
                  <c:v>0.5305772329275017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0.63570084367905855</c:v>
                </c:pt>
                <c:pt idx="1">
                  <c:v>0.62207215871177257</c:v>
                </c:pt>
                <c:pt idx="2">
                  <c:v>0.52476980486425673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0.36309380805003033</c:v>
                </c:pt>
                <c:pt idx="1">
                  <c:v>0.35798077168110159</c:v>
                </c:pt>
                <c:pt idx="2">
                  <c:v>0.35755091077283252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0.15398483293498549</c:v>
                </c:pt>
                <c:pt idx="1">
                  <c:v>7.6991975644531377E-2</c:v>
                </c:pt>
                <c:pt idx="2">
                  <c:v>7.6991975644531377E-2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0.74373642041748211</c:v>
                </c:pt>
                <c:pt idx="1">
                  <c:v>0.74373642041748211</c:v>
                </c:pt>
                <c:pt idx="2">
                  <c:v>0.74373642041748211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8.0492736474652576E-2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0.51313046039819465</c:v>
                </c:pt>
                <c:pt idx="1">
                  <c:v>0.50127387021823999</c:v>
                </c:pt>
                <c:pt idx="2">
                  <c:v>0.50127387021823999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0.15548993033453484</c:v>
                </c:pt>
                <c:pt idx="1">
                  <c:v>8.6494477973968614E-2</c:v>
                </c:pt>
                <c:pt idx="2">
                  <c:v>7.9424309056133985E-2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0.39100644555905728</c:v>
                </c:pt>
                <c:pt idx="1">
                  <c:v>0.19004782379495772</c:v>
                </c:pt>
                <c:pt idx="2">
                  <c:v>0.17028041479444125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0.59140342964797088</c:v>
                </c:pt>
                <c:pt idx="1">
                  <c:v>0.4606034919339469</c:v>
                </c:pt>
                <c:pt idx="2">
                  <c:v>0.44535221067184316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0.63407600804727227</c:v>
                </c:pt>
                <c:pt idx="1">
                  <c:v>0.60422775552959707</c:v>
                </c:pt>
                <c:pt idx="2">
                  <c:v>0.52197926794075356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4560591.7300000004</v>
      </c>
      <c r="F7" s="35">
        <f t="shared" si="0"/>
        <v>0.74373642041748211</v>
      </c>
      <c r="G7" s="44">
        <v>4560591.7300000004</v>
      </c>
      <c r="H7" s="35">
        <f t="shared" si="1"/>
        <v>0.74373642041748211</v>
      </c>
      <c r="I7" s="28">
        <v>4560591.7300000004</v>
      </c>
      <c r="J7" s="40">
        <f t="shared" si="2"/>
        <v>0.74373642041748211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260815.06</v>
      </c>
      <c r="F13" s="34">
        <f t="shared" si="0"/>
        <v>8.772120662162694E-2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260815.06</v>
      </c>
      <c r="F14" s="35">
        <f t="shared" si="0"/>
        <v>8.0492736474652576E-2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474950.2</v>
      </c>
      <c r="F18" s="34">
        <f t="shared" si="0"/>
        <v>5.3091085910384028E-2</v>
      </c>
      <c r="G18" s="43">
        <v>164894.51</v>
      </c>
      <c r="H18" s="34">
        <f t="shared" si="1"/>
        <v>1.8432308474784682E-2</v>
      </c>
      <c r="I18" s="27">
        <v>156985.44</v>
      </c>
      <c r="J18" s="39">
        <f t="shared" si="2"/>
        <v>1.7548213437365512E-2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486902</v>
      </c>
      <c r="F19" s="35">
        <f t="shared" si="0"/>
        <v>4.9146242730166032E-2</v>
      </c>
      <c r="G19" s="44">
        <v>176846.31</v>
      </c>
      <c r="H19" s="35">
        <f t="shared" si="1"/>
        <v>1.78502690011423E-2</v>
      </c>
      <c r="I19" s="28">
        <v>168803.58</v>
      </c>
      <c r="J19" s="40">
        <f t="shared" si="2"/>
        <v>1.7038463009806899E-2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923372.48</v>
      </c>
      <c r="F21" s="34">
        <f t="shared" si="0"/>
        <v>0.30555042907057817</v>
      </c>
      <c r="G21" s="43">
        <v>567724.80000000005</v>
      </c>
      <c r="H21" s="34">
        <f t="shared" si="1"/>
        <v>0.18786411766788652</v>
      </c>
      <c r="I21" s="27">
        <v>546085.11</v>
      </c>
      <c r="J21" s="39">
        <f t="shared" si="2"/>
        <v>0.18070339249178605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1076441.6200000001</v>
      </c>
      <c r="F22" s="35">
        <f t="shared" si="0"/>
        <v>0.30947214958967206</v>
      </c>
      <c r="G22" s="44">
        <v>567724.80000000005</v>
      </c>
      <c r="H22" s="35">
        <f t="shared" si="1"/>
        <v>0.16321833991458509</v>
      </c>
      <c r="I22" s="28">
        <v>546085.11</v>
      </c>
      <c r="J22" s="40">
        <f t="shared" si="2"/>
        <v>0.15699702585878506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702832.87</v>
      </c>
      <c r="F24" s="34">
        <f t="shared" si="0"/>
        <v>0.22907158967205313</v>
      </c>
      <c r="G24" s="43">
        <v>401190.19</v>
      </c>
      <c r="H24" s="34">
        <f t="shared" si="1"/>
        <v>0.13075836163458468</v>
      </c>
      <c r="I24" s="27">
        <v>360224.41</v>
      </c>
      <c r="J24" s="39">
        <f t="shared" si="2"/>
        <v>0.11740654394461862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716993.29</v>
      </c>
      <c r="F25" s="35">
        <f t="shared" si="0"/>
        <v>0.22082653651433293</v>
      </c>
      <c r="G25" s="44">
        <v>409364.61</v>
      </c>
      <c r="H25" s="35">
        <f t="shared" si="1"/>
        <v>0.12608007670175078</v>
      </c>
      <c r="I25" s="28">
        <v>368398.83</v>
      </c>
      <c r="J25" s="40">
        <f t="shared" si="2"/>
        <v>0.11346303908204292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771887.41</v>
      </c>
      <c r="F27" s="34">
        <f t="shared" si="0"/>
        <v>0.22623495112963982</v>
      </c>
      <c r="G27" s="43">
        <v>609714.80000000005</v>
      </c>
      <c r="H27" s="34">
        <f t="shared" si="1"/>
        <v>0.1787032618928428</v>
      </c>
      <c r="I27" s="27">
        <v>551166.04</v>
      </c>
      <c r="J27" s="39">
        <f t="shared" si="2"/>
        <v>0.16154301846135449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771887.41</v>
      </c>
      <c r="F28" s="35">
        <f t="shared" si="0"/>
        <v>0.2028455098248573</v>
      </c>
      <c r="G28" s="44">
        <v>609714.80000000005</v>
      </c>
      <c r="H28" s="35">
        <f t="shared" si="1"/>
        <v>0.16022791387899551</v>
      </c>
      <c r="I28" s="28">
        <v>551166.04</v>
      </c>
      <c r="J28" s="40">
        <f t="shared" si="2"/>
        <v>0.14484179290079066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74293.649999999994</v>
      </c>
      <c r="H30" s="34">
        <f t="shared" si="1"/>
        <v>0.10728619268976332</v>
      </c>
      <c r="I30" s="27">
        <v>53254.71</v>
      </c>
      <c r="J30" s="39">
        <f t="shared" si="2"/>
        <v>7.6904218310682892E-2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74293.649999999994</v>
      </c>
      <c r="H31" s="36">
        <f t="shared" si="1"/>
        <v>9.154142819298039E-2</v>
      </c>
      <c r="I31" s="30">
        <v>53254.71</v>
      </c>
      <c r="J31" s="41">
        <f t="shared" si="2"/>
        <v>6.5618154598717324E-2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1921859.31</v>
      </c>
      <c r="F33" s="34">
        <f t="shared" si="0"/>
        <v>0.35819864519429784</v>
      </c>
      <c r="G33" s="43">
        <v>889702.99</v>
      </c>
      <c r="H33" s="34">
        <f t="shared" si="1"/>
        <v>0.16582400386182064</v>
      </c>
      <c r="I33" s="27">
        <v>791577.19</v>
      </c>
      <c r="J33" s="39">
        <f t="shared" si="2"/>
        <v>0.14753518925623607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1978414.31</v>
      </c>
      <c r="F34" s="35">
        <f t="shared" si="0"/>
        <v>0.35412305150051043</v>
      </c>
      <c r="G34" s="44">
        <v>899692.99</v>
      </c>
      <c r="H34" s="35">
        <f t="shared" si="1"/>
        <v>0.16103908338209411</v>
      </c>
      <c r="I34" s="28">
        <v>801567.19</v>
      </c>
      <c r="J34" s="40">
        <f t="shared" si="2"/>
        <v>0.14347521541405014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2314361.14</v>
      </c>
      <c r="F36" s="34">
        <f t="shared" si="0"/>
        <v>0.42085238951029991</v>
      </c>
      <c r="G36" s="43">
        <v>1224087.83</v>
      </c>
      <c r="H36" s="34">
        <f t="shared" si="1"/>
        <v>0.22259286993817129</v>
      </c>
      <c r="I36" s="27">
        <v>1101313.21</v>
      </c>
      <c r="J36" s="39">
        <f t="shared" si="2"/>
        <v>0.20026705772797357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2391075.29</v>
      </c>
      <c r="F37" s="36">
        <f t="shared" si="0"/>
        <v>0.42788071147289047</v>
      </c>
      <c r="G37" s="44">
        <v>1224087.83</v>
      </c>
      <c r="H37" s="36">
        <f t="shared" si="1"/>
        <v>0.21904938493413423</v>
      </c>
      <c r="I37" s="30">
        <v>1101313.21</v>
      </c>
      <c r="J37" s="41">
        <f t="shared" si="2"/>
        <v>0.197078980247959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21610</v>
      </c>
      <c r="H40" s="34">
        <f t="shared" si="1"/>
        <v>6.105865134125598E-2</v>
      </c>
      <c r="I40" s="27">
        <v>21610</v>
      </c>
      <c r="J40" s="39">
        <f t="shared" si="2"/>
        <v>6.105865134125598E-2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3323302.54</v>
      </c>
      <c r="H41" s="34">
        <f t="shared" si="1"/>
        <v>0.75832813793880849</v>
      </c>
      <c r="I41" s="27">
        <v>3286972.59</v>
      </c>
      <c r="J41" s="39">
        <f t="shared" si="2"/>
        <v>0.75003818449541537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3344912.54</v>
      </c>
      <c r="H42" s="35">
        <f t="shared" si="1"/>
        <v>0.70622470271807558</v>
      </c>
      <c r="I42" s="28">
        <v>3308582.59</v>
      </c>
      <c r="J42" s="40">
        <f t="shared" si="2"/>
        <v>0.69855421572276755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2594803.94</v>
      </c>
      <c r="F44" s="34">
        <f t="shared" si="0"/>
        <v>0.63883513459882302</v>
      </c>
      <c r="G44" s="43">
        <v>1449711.92</v>
      </c>
      <c r="H44" s="34">
        <f t="shared" si="1"/>
        <v>0.35691594854858982</v>
      </c>
      <c r="I44" s="27">
        <v>1327275.3</v>
      </c>
      <c r="J44" s="39">
        <f t="shared" si="2"/>
        <v>0.32677231672663226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2614976.33</v>
      </c>
      <c r="F45" s="36">
        <f t="shared" si="0"/>
        <v>0.58695096973482819</v>
      </c>
      <c r="G45" s="44">
        <v>1449991.92</v>
      </c>
      <c r="H45" s="36">
        <f t="shared" si="1"/>
        <v>0.32546151710354693</v>
      </c>
      <c r="I45" s="30">
        <v>1327555.3</v>
      </c>
      <c r="J45" s="41">
        <f t="shared" si="2"/>
        <v>0.29797970320886646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110225.84</v>
      </c>
      <c r="H46" s="33">
        <f t="shared" si="1"/>
        <v>9.3392812811642384E-2</v>
      </c>
      <c r="I46" s="29">
        <v>110225.84</v>
      </c>
      <c r="J46" s="38">
        <f t="shared" si="2"/>
        <v>9.3392812811642384E-2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19593128.57</v>
      </c>
      <c r="F47" s="34">
        <f t="shared" si="0"/>
        <v>0.82036308312472339</v>
      </c>
      <c r="G47" s="43">
        <v>16951497.079999998</v>
      </c>
      <c r="H47" s="34">
        <f t="shared" si="1"/>
        <v>0.70975813578956903</v>
      </c>
      <c r="I47" s="27">
        <v>16127695</v>
      </c>
      <c r="J47" s="39">
        <f t="shared" si="2"/>
        <v>0.67526559357922822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19765252.920000002</v>
      </c>
      <c r="F48" s="35">
        <f t="shared" si="0"/>
        <v>0.7886000383901467</v>
      </c>
      <c r="G48" s="44">
        <v>17061722.920000002</v>
      </c>
      <c r="H48" s="35">
        <f t="shared" si="1"/>
        <v>0.68073378085131253</v>
      </c>
      <c r="I48" s="28">
        <v>16237920.84</v>
      </c>
      <c r="J48" s="40">
        <f t="shared" si="2"/>
        <v>0.64786547633007274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17118444.23</v>
      </c>
      <c r="F49" s="34">
        <f t="shared" si="0"/>
        <v>0.73787135414457594</v>
      </c>
      <c r="G49" s="43">
        <v>12721243.02</v>
      </c>
      <c r="H49" s="34">
        <f t="shared" si="1"/>
        <v>0.54833492386647997</v>
      </c>
      <c r="I49" s="27">
        <v>12309268.710000001</v>
      </c>
      <c r="J49" s="39">
        <f t="shared" si="2"/>
        <v>0.5305772329275017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17118444.23</v>
      </c>
      <c r="F50" s="35">
        <f t="shared" si="0"/>
        <v>0.73787135414457594</v>
      </c>
      <c r="G50" s="44">
        <v>12721243.02</v>
      </c>
      <c r="H50" s="35">
        <f t="shared" si="1"/>
        <v>0.54833492386647997</v>
      </c>
      <c r="I50" s="28">
        <v>12309268.710000001</v>
      </c>
      <c r="J50" s="40">
        <f t="shared" si="2"/>
        <v>0.5305772329275017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200128294.59999999</v>
      </c>
      <c r="F51" s="34">
        <f t="shared" si="0"/>
        <v>0.63570084367905855</v>
      </c>
      <c r="G51" s="43">
        <v>195837777.28</v>
      </c>
      <c r="H51" s="34">
        <f t="shared" si="1"/>
        <v>0.62207215871177257</v>
      </c>
      <c r="I51" s="27">
        <v>165205516.31999999</v>
      </c>
      <c r="J51" s="39">
        <f t="shared" si="2"/>
        <v>0.52476980486425673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200128294.59999999</v>
      </c>
      <c r="F52" s="35">
        <f t="shared" si="0"/>
        <v>0.63570084367905855</v>
      </c>
      <c r="G52" s="44">
        <v>195837777.28</v>
      </c>
      <c r="H52" s="35">
        <f t="shared" si="1"/>
        <v>0.62207215871177257</v>
      </c>
      <c r="I52" s="28">
        <v>165205516.31999999</v>
      </c>
      <c r="J52" s="40">
        <f t="shared" si="2"/>
        <v>0.52476980486425673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8634419.4100000001</v>
      </c>
      <c r="F53" s="34">
        <f t="shared" si="0"/>
        <v>0.36309380805003033</v>
      </c>
      <c r="G53" s="43">
        <v>8512830.7200000007</v>
      </c>
      <c r="H53" s="34">
        <f t="shared" si="1"/>
        <v>0.35798077168110159</v>
      </c>
      <c r="I53" s="27">
        <v>8502608.5700000003</v>
      </c>
      <c r="J53" s="39">
        <f t="shared" si="2"/>
        <v>0.35755091077283252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8634419.4100000001</v>
      </c>
      <c r="F54" s="35">
        <f t="shared" si="0"/>
        <v>0.36309380805003033</v>
      </c>
      <c r="G54" s="44">
        <v>8512830.7200000007</v>
      </c>
      <c r="H54" s="35">
        <f t="shared" si="1"/>
        <v>0.35798077168110159</v>
      </c>
      <c r="I54" s="28">
        <v>8502608.5700000003</v>
      </c>
      <c r="J54" s="40">
        <f t="shared" si="2"/>
        <v>0.35755091077283252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111779.9</v>
      </c>
      <c r="F55" s="34">
        <f t="shared" si="0"/>
        <v>0.15398483293498549</v>
      </c>
      <c r="G55" s="43">
        <v>55889.63</v>
      </c>
      <c r="H55" s="34">
        <f t="shared" si="1"/>
        <v>7.6991975644531377E-2</v>
      </c>
      <c r="I55" s="27">
        <v>55889.63</v>
      </c>
      <c r="J55" s="39">
        <f t="shared" si="2"/>
        <v>7.6991975644531377E-2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111779.9</v>
      </c>
      <c r="F56" s="36">
        <f t="shared" si="0"/>
        <v>0.15398483293498549</v>
      </c>
      <c r="G56" s="44">
        <v>55889.63</v>
      </c>
      <c r="H56" s="36">
        <f t="shared" si="1"/>
        <v>7.6991975644531377E-2</v>
      </c>
      <c r="I56" s="30">
        <v>55889.63</v>
      </c>
      <c r="J56" s="41">
        <f t="shared" si="2"/>
        <v>7.6991975644531377E-2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264692061.31999999</v>
      </c>
      <c r="F57" s="37">
        <f t="shared" si="0"/>
        <v>0.60107365447517469</v>
      </c>
      <c r="G57" s="31">
        <v>247931958.42999998</v>
      </c>
      <c r="H57" s="37">
        <f t="shared" si="1"/>
        <v>0.56301412128315653</v>
      </c>
      <c r="I57" s="31">
        <v>215523796.03999999</v>
      </c>
      <c r="J57" s="42">
        <f t="shared" si="2"/>
        <v>0.48942032891387127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4560591.7300000004</v>
      </c>
      <c r="F3" s="6">
        <f t="shared" ref="F3:F8" si="0">E3/D3</f>
        <v>0.74373642041748211</v>
      </c>
      <c r="G3" s="4">
        <f>'Execução - LOA 2020'!G7</f>
        <v>4560591.7300000004</v>
      </c>
      <c r="H3" s="6">
        <f>G3/D3</f>
        <v>0.74373642041748211</v>
      </c>
      <c r="I3" s="4">
        <f>'Execução - LOA 2020'!I7</f>
        <v>4560591.7300000004</v>
      </c>
      <c r="J3" s="6">
        <f>I3/D3</f>
        <v>0.74373642041748211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260815.06</v>
      </c>
      <c r="F6" s="6">
        <f t="shared" si="0"/>
        <v>8.0492736474652576E-2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5103795.68</v>
      </c>
      <c r="F8" s="6">
        <f t="shared" si="0"/>
        <v>0.51313046039819465</v>
      </c>
      <c r="G8" s="17">
        <f>SUM(G3:G7)</f>
        <v>4985865.41</v>
      </c>
      <c r="H8" s="6">
        <f t="shared" si="1"/>
        <v>0.50127387021823999</v>
      </c>
      <c r="I8" s="17">
        <f>SUM(I3:I7)</f>
        <v>4985865.41</v>
      </c>
      <c r="J8" s="6">
        <f t="shared" si="2"/>
        <v>0.50127387021823999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486902</v>
      </c>
      <c r="F10" s="6">
        <f t="shared" ref="F10:F15" si="3">E10/D10</f>
        <v>4.9146242730166032E-2</v>
      </c>
      <c r="G10" s="4">
        <f>'Execução - LOA 2020'!G19</f>
        <v>176846.31</v>
      </c>
      <c r="H10" s="6">
        <f>G10/D10</f>
        <v>1.78502690011423E-2</v>
      </c>
      <c r="I10" s="4">
        <f>'Execução - LOA 2020'!I19</f>
        <v>168803.58</v>
      </c>
      <c r="J10" s="6">
        <f t="shared" si="2"/>
        <v>1.7038463009806899E-2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1076441.6200000001</v>
      </c>
      <c r="F11" s="6">
        <f t="shared" si="3"/>
        <v>0.30947214958967206</v>
      </c>
      <c r="G11" s="4">
        <f>'Execução - LOA 2020'!G22</f>
        <v>567724.80000000005</v>
      </c>
      <c r="H11" s="6">
        <f t="shared" ref="H11:H37" si="4">G11/D11</f>
        <v>0.16321833991458509</v>
      </c>
      <c r="I11" s="4">
        <f>'Execução - LOA 2020'!I22</f>
        <v>546085.11</v>
      </c>
      <c r="J11" s="6">
        <f t="shared" si="2"/>
        <v>0.15699702585878506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716993.29</v>
      </c>
      <c r="F12" s="6">
        <f t="shared" si="3"/>
        <v>0.22082653651433293</v>
      </c>
      <c r="G12" s="4">
        <f>'Execução - LOA 2020'!G25</f>
        <v>409364.61</v>
      </c>
      <c r="H12" s="6">
        <f t="shared" si="4"/>
        <v>0.12608007670175078</v>
      </c>
      <c r="I12" s="4">
        <f>'Execução - LOA 2020'!I25</f>
        <v>368398.83</v>
      </c>
      <c r="J12" s="6">
        <f t="shared" si="2"/>
        <v>0.11346303908204292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771887.41</v>
      </c>
      <c r="F13" s="6">
        <f t="shared" si="3"/>
        <v>0.2028455098248573</v>
      </c>
      <c r="G13" s="4">
        <f>'Execução - LOA 2020'!G28</f>
        <v>609714.80000000005</v>
      </c>
      <c r="H13" s="6">
        <f t="shared" si="4"/>
        <v>0.16022791387899551</v>
      </c>
      <c r="I13" s="4">
        <f>'Execução - LOA 2020'!I28</f>
        <v>551166.04</v>
      </c>
      <c r="J13" s="6">
        <f t="shared" si="2"/>
        <v>0.14484179290079066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74293.649999999994</v>
      </c>
      <c r="H14" s="6">
        <f t="shared" si="4"/>
        <v>9.154142819298039E-2</v>
      </c>
      <c r="I14" s="4">
        <f>'Execução - LOA 2020'!I31</f>
        <v>53254.71</v>
      </c>
      <c r="J14" s="6">
        <f t="shared" si="2"/>
        <v>6.5618154598717324E-2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3304046.89</v>
      </c>
      <c r="F15" s="6">
        <f t="shared" si="3"/>
        <v>0.15548993033453484</v>
      </c>
      <c r="G15" s="4">
        <f>SUM(G10:G14)</f>
        <v>1837944.1700000002</v>
      </c>
      <c r="H15" s="6">
        <f t="shared" si="4"/>
        <v>8.6494477973968614E-2</v>
      </c>
      <c r="I15" s="4">
        <f>SUM(I10:I14)</f>
        <v>1687708.27</v>
      </c>
      <c r="J15" s="6">
        <f t="shared" si="2"/>
        <v>7.9424309056133985E-2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1978414.31</v>
      </c>
      <c r="F17" s="6">
        <f t="shared" ref="F17:F37" si="5">E17/D17</f>
        <v>0.35412305150051043</v>
      </c>
      <c r="G17" s="4">
        <f>'Execução - LOA 2020'!G34</f>
        <v>899692.99</v>
      </c>
      <c r="H17" s="6">
        <f t="shared" si="4"/>
        <v>0.16103908338209411</v>
      </c>
      <c r="I17" s="4">
        <f>'Execução - LOA 2020'!I34</f>
        <v>801567.19</v>
      </c>
      <c r="J17" s="6">
        <f t="shared" si="2"/>
        <v>0.14347521541405014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2391075.29</v>
      </c>
      <c r="F18" s="6">
        <f t="shared" si="5"/>
        <v>0.42788071147289047</v>
      </c>
      <c r="G18" s="4">
        <f>'Execução - LOA 2020'!G37</f>
        <v>1224087.83</v>
      </c>
      <c r="H18" s="6">
        <f t="shared" si="4"/>
        <v>0.21904938493413423</v>
      </c>
      <c r="I18" s="4">
        <f>'Execução - LOA 2020'!I37</f>
        <v>1101313.21</v>
      </c>
      <c r="J18" s="6">
        <f t="shared" si="2"/>
        <v>0.197078980247959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4369489.5999999996</v>
      </c>
      <c r="F19" s="6">
        <f>E19/D19</f>
        <v>0.39100644555905728</v>
      </c>
      <c r="G19" s="4">
        <f>SUM(G17:G18)</f>
        <v>2123780.8200000003</v>
      </c>
      <c r="H19" s="6">
        <f t="shared" si="4"/>
        <v>0.19004782379495772</v>
      </c>
      <c r="I19" s="4">
        <f>SUM(I17:I18)</f>
        <v>1902880.4</v>
      </c>
      <c r="J19" s="6">
        <f t="shared" si="2"/>
        <v>0.17028041479444125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3344912.54</v>
      </c>
      <c r="H22" s="6">
        <f t="shared" si="4"/>
        <v>0.70622470271807558</v>
      </c>
      <c r="I22" s="4">
        <f>'Execução - LOA 2020'!I42</f>
        <v>3308582.59</v>
      </c>
      <c r="J22" s="6">
        <f t="shared" si="2"/>
        <v>0.69855421572276755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2614976.33</v>
      </c>
      <c r="F23" s="6">
        <f t="shared" si="5"/>
        <v>0.58695096973482819</v>
      </c>
      <c r="G23" s="4">
        <f>'Execução - LOA 2020'!G45</f>
        <v>1449991.92</v>
      </c>
      <c r="H23" s="6">
        <f t="shared" si="4"/>
        <v>0.32546151710354693</v>
      </c>
      <c r="I23" s="4">
        <f>'Execução - LOA 2020'!I45</f>
        <v>1327555.3</v>
      </c>
      <c r="J23" s="6">
        <f t="shared" si="2"/>
        <v>0.29797970320886646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6156538.0899999999</v>
      </c>
      <c r="F24" s="6">
        <f t="shared" si="5"/>
        <v>0.59140342964797088</v>
      </c>
      <c r="G24" s="4">
        <f>SUM(G21:G23)</f>
        <v>4794904.46</v>
      </c>
      <c r="H24" s="6">
        <f t="shared" si="4"/>
        <v>0.4606034919339469</v>
      </c>
      <c r="I24" s="4">
        <f>SUM(I21:I23)</f>
        <v>4636137.8899999997</v>
      </c>
      <c r="J24" s="6">
        <f t="shared" si="2"/>
        <v>0.44535221067184316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19765252.920000002</v>
      </c>
      <c r="F26" s="6">
        <f t="shared" si="5"/>
        <v>0.7886000383901467</v>
      </c>
      <c r="G26" s="4">
        <f>'Execução - LOA 2020'!G48</f>
        <v>17061722.920000002</v>
      </c>
      <c r="H26" s="6">
        <f t="shared" si="4"/>
        <v>0.68073378085131253</v>
      </c>
      <c r="I26" s="4">
        <f>'Execução - LOA 2020'!I48</f>
        <v>16237920.84</v>
      </c>
      <c r="J26" s="6">
        <f t="shared" si="2"/>
        <v>0.64786547633007274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17118444.23</v>
      </c>
      <c r="F27" s="6">
        <f t="shared" si="5"/>
        <v>0.73787135414457594</v>
      </c>
      <c r="G27" s="4">
        <f>'Execução - LOA 2020'!G50</f>
        <v>12721243.02</v>
      </c>
      <c r="H27" s="6">
        <f t="shared" si="4"/>
        <v>0.54833492386647997</v>
      </c>
      <c r="I27" s="4">
        <f>'Execução - LOA 2020'!I50</f>
        <v>12309268.710000001</v>
      </c>
      <c r="J27" s="6">
        <f t="shared" si="2"/>
        <v>0.5305772329275017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200128294.59999999</v>
      </c>
      <c r="F28" s="6">
        <f t="shared" si="5"/>
        <v>0.63570084367905855</v>
      </c>
      <c r="G28" s="4">
        <f>'Execução - LOA 2020'!G52</f>
        <v>195837777.28</v>
      </c>
      <c r="H28" s="6">
        <f t="shared" si="4"/>
        <v>0.62207215871177257</v>
      </c>
      <c r="I28" s="4">
        <f>'Execução - LOA 2020'!I52</f>
        <v>165205516.31999999</v>
      </c>
      <c r="J28" s="6">
        <f t="shared" si="2"/>
        <v>0.52476980486425673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8634419.4100000001</v>
      </c>
      <c r="F29" s="6">
        <f t="shared" si="5"/>
        <v>0.36309380805003033</v>
      </c>
      <c r="G29" s="4">
        <f>'Execução - LOA 2020'!G54</f>
        <v>8512830.7200000007</v>
      </c>
      <c r="H29" s="6">
        <f t="shared" si="4"/>
        <v>0.35798077168110159</v>
      </c>
      <c r="I29" s="4">
        <f>'Execução - LOA 2020'!I54</f>
        <v>8502608.5700000003</v>
      </c>
      <c r="J29" s="6">
        <f t="shared" si="2"/>
        <v>0.35755091077283252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111779.9</v>
      </c>
      <c r="F30" s="6">
        <f t="shared" si="5"/>
        <v>0.15398483293498549</v>
      </c>
      <c r="G30" s="4">
        <f>'Execução - LOA 2020'!G56</f>
        <v>55889.63</v>
      </c>
      <c r="H30" s="6">
        <f t="shared" si="4"/>
        <v>7.6991975644531377E-2</v>
      </c>
      <c r="I30" s="4">
        <f>'Execução - LOA 2020'!I56</f>
        <v>55889.63</v>
      </c>
      <c r="J30" s="6">
        <f t="shared" si="2"/>
        <v>7.6991975644531377E-2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245758191.06</v>
      </c>
      <c r="F31" s="6">
        <f t="shared" si="5"/>
        <v>0.63407600804727227</v>
      </c>
      <c r="G31" s="17">
        <f>SUM(G26:G30)</f>
        <v>234189463.56999999</v>
      </c>
      <c r="H31" s="6">
        <f t="shared" si="4"/>
        <v>0.60422775552959707</v>
      </c>
      <c r="I31" s="17">
        <f>SUM(I26:I30)</f>
        <v>202311204.06999999</v>
      </c>
      <c r="J31" s="6">
        <f t="shared" si="2"/>
        <v>0.52197926794075356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5103795.68</v>
      </c>
      <c r="F33" s="6">
        <f>E33/D33</f>
        <v>0.51313046039819465</v>
      </c>
      <c r="G33" s="4">
        <f>G8</f>
        <v>4985865.41</v>
      </c>
      <c r="H33" s="6">
        <f>G33/D33</f>
        <v>0.50127387021823999</v>
      </c>
      <c r="I33" s="4">
        <f>I8</f>
        <v>4985865.41</v>
      </c>
      <c r="J33" s="6">
        <f t="shared" si="2"/>
        <v>0.50127387021823999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3304046.89</v>
      </c>
      <c r="F34" s="6">
        <f t="shared" si="5"/>
        <v>0.15548993033453484</v>
      </c>
      <c r="G34" s="4">
        <f>G15</f>
        <v>1837944.1700000002</v>
      </c>
      <c r="H34" s="6">
        <f t="shared" si="4"/>
        <v>8.6494477973968614E-2</v>
      </c>
      <c r="I34" s="4">
        <f>I15</f>
        <v>1687708.27</v>
      </c>
      <c r="J34" s="6">
        <f t="shared" si="2"/>
        <v>7.9424309056133985E-2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4369489.5999999996</v>
      </c>
      <c r="F35" s="6">
        <f t="shared" si="5"/>
        <v>0.39100644555905728</v>
      </c>
      <c r="G35" s="4">
        <f>G19</f>
        <v>2123780.8200000003</v>
      </c>
      <c r="H35" s="6">
        <f t="shared" si="4"/>
        <v>0.19004782379495772</v>
      </c>
      <c r="I35" s="4">
        <f>I19</f>
        <v>1902880.4</v>
      </c>
      <c r="J35" s="6">
        <f t="shared" si="2"/>
        <v>0.17028041479444125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6156538.0899999999</v>
      </c>
      <c r="F36" s="6">
        <f t="shared" si="5"/>
        <v>0.59140342964797088</v>
      </c>
      <c r="G36" s="4">
        <f>G24</f>
        <v>4794904.46</v>
      </c>
      <c r="H36" s="6">
        <f t="shared" si="4"/>
        <v>0.4606034919339469</v>
      </c>
      <c r="I36" s="4">
        <f>I24</f>
        <v>4636137.8899999997</v>
      </c>
      <c r="J36" s="6">
        <f t="shared" si="2"/>
        <v>0.44535221067184316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245758191.06</v>
      </c>
      <c r="F37" s="6">
        <f t="shared" si="5"/>
        <v>0.63407600804727227</v>
      </c>
      <c r="G37" s="4">
        <f>G31</f>
        <v>234189463.56999999</v>
      </c>
      <c r="H37" s="6">
        <f t="shared" si="4"/>
        <v>0.60422775552959707</v>
      </c>
      <c r="I37" s="4">
        <f>I31</f>
        <v>202311204.06999999</v>
      </c>
      <c r="J37" s="6">
        <f t="shared" si="2"/>
        <v>0.52197926794075356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2020-08-03T12:37:41Z</dcterms:modified>
</cp:coreProperties>
</file>