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<sst xmlns="http://schemas.openxmlformats.org/spreadsheetml/2006/main" count="207" uniqueCount="45">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</sst>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4.9146242730166032E-2</c:v>
                </c:pt>
                <c:pt idx="1">
                  <c:v>1.7857571765685323E-2</c:v>
                </c:pt>
                <c:pt idx="2">
                  <c:v>1.6737870723807426E-2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0.16254591087926196</c:v>
                </c:pt>
                <c:pt idx="2">
                  <c:v>0.15626475175480081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0.21604648118706615</c:v>
                </c:pt>
                <c:pt idx="1">
                  <c:v>0.12264898538958539</c:v>
                </c:pt>
                <c:pt idx="2">
                  <c:v>0.11087197731224795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0.20117177975858389</c:v>
                </c:pt>
                <c:pt idx="1">
                  <c:v>0.1585541838127221</c:v>
                </c:pt>
                <c:pt idx="2">
                  <c:v>0.14197836069037448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6.3057018057258329E-2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0.35350593067694042</c:v>
                </c:pt>
                <c:pt idx="1">
                  <c:v>0.15958466198622862</c:v>
                </c:pt>
                <c:pt idx="2">
                  <c:v>0.14103937335135916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0.42726374337843687</c:v>
                </c:pt>
                <c:pt idx="1">
                  <c:v>0.21798949640509202</c:v>
                </c:pt>
                <c:pt idx="2">
                  <c:v>0.19071241058362093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0.70622470271807558</c:v>
                </c:pt>
                <c:pt idx="2">
                  <c:v>0.69823016939912741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0.58250654125180379</c:v>
                </c:pt>
                <c:pt idx="1">
                  <c:v>0.32546151710354693</c:v>
                </c:pt>
                <c:pt idx="2">
                  <c:v>0.29337200211798065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0.77300699181841426</c:v>
                </c:pt>
                <c:pt idx="1">
                  <c:v>0.67004682065788868</c:v>
                </c:pt>
                <c:pt idx="2">
                  <c:v>0.62667166087017478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0.73642428450146569</c:v>
                </c:pt>
                <c:pt idx="1">
                  <c:v>0.5471638052587422</c:v>
                </c:pt>
                <c:pt idx="2">
                  <c:v>0.53044970320392859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0.63570084367905855</c:v>
                </c:pt>
                <c:pt idx="1">
                  <c:v>0.62176837716957822</c:v>
                </c:pt>
                <c:pt idx="2">
                  <c:v>0.52294829128490961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0.36307403103784019</c:v>
                </c:pt>
                <c:pt idx="1">
                  <c:v>0.35768411649825022</c:v>
                </c:pt>
                <c:pt idx="2">
                  <c:v>0.35640761990659936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0.15359911284379024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0.74373642041748211</c:v>
                </c:pt>
                <c:pt idx="1">
                  <c:v>0.74373642041748211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0.51287408597491146</c:v>
                </c:pt>
                <c:pt idx="1">
                  <c:v>0.50127387021823999</c:v>
                </c:pt>
                <c:pt idx="2">
                  <c:v>0.3700698213120539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0.15445981381192178</c:v>
                </c:pt>
                <c:pt idx="1">
                  <c:v>8.5563815710152064E-2</c:v>
                </c:pt>
                <c:pt idx="2">
                  <c:v>7.8157784367704736E-2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0.39038940110949633</c:v>
                </c:pt>
                <c:pt idx="1">
                  <c:v>0.1887906932459214</c:v>
                </c:pt>
                <c:pt idx="2">
                  <c:v>0.1658789657002549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0.58950134812058508</c:v>
                </c:pt>
                <c:pt idx="1">
                  <c:v>0.4606034919339469</c:v>
                </c:pt>
                <c:pt idx="2">
                  <c:v>0.44323281986788149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0.63297910787253631</c:v>
                </c:pt>
                <c:pt idx="1">
                  <c:v>0.60320162062619853</c:v>
                </c:pt>
                <c:pt idx="2">
                  <c:v>0.51905143765331319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4560591.7300000004</v>
      </c>
      <c r="F7" s="35">
        <f t="shared" si="0"/>
        <v>0.74373642041748211</v>
      </c>
      <c r="G7" s="44">
        <v>4560591.7300000004</v>
      </c>
      <c r="H7" s="35">
        <f t="shared" si="1"/>
        <v>0.74373642041748211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474950.2</v>
      </c>
      <c r="F18" s="34">
        <f t="shared" si="0"/>
        <v>5.3091085910384028E-2</v>
      </c>
      <c r="G18" s="43">
        <v>164966.85999999999</v>
      </c>
      <c r="H18" s="34">
        <f t="shared" si="1"/>
        <v>1.8440395933355315E-2</v>
      </c>
      <c r="I18" s="27">
        <v>154007.41</v>
      </c>
      <c r="J18" s="39">
        <f t="shared" si="2"/>
        <v>1.7215322017225674E-2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486902</v>
      </c>
      <c r="F19" s="35">
        <f t="shared" si="0"/>
        <v>4.9146242730166032E-2</v>
      </c>
      <c r="G19" s="44">
        <v>176918.66</v>
      </c>
      <c r="H19" s="35">
        <f t="shared" si="1"/>
        <v>1.7857571765685323E-2</v>
      </c>
      <c r="I19" s="28">
        <v>165825.54999999999</v>
      </c>
      <c r="J19" s="40">
        <f t="shared" si="2"/>
        <v>1.6737870723807426E-2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565385.88</v>
      </c>
      <c r="H21" s="34">
        <f t="shared" si="1"/>
        <v>0.1870901526374778</v>
      </c>
      <c r="I21" s="27">
        <v>543538.03</v>
      </c>
      <c r="J21" s="39">
        <f t="shared" si="2"/>
        <v>0.1798605458575902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565385.88</v>
      </c>
      <c r="H22" s="35">
        <f t="shared" si="1"/>
        <v>0.16254591087926196</v>
      </c>
      <c r="I22" s="28">
        <v>543538.03</v>
      </c>
      <c r="J22" s="40">
        <f t="shared" si="2"/>
        <v>0.15626475175480081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687312.69</v>
      </c>
      <c r="F24" s="34">
        <f t="shared" si="0"/>
        <v>0.22401315763742674</v>
      </c>
      <c r="G24" s="43">
        <v>390049.91</v>
      </c>
      <c r="H24" s="34">
        <f t="shared" si="1"/>
        <v>0.12712745340886128</v>
      </c>
      <c r="I24" s="27">
        <v>351811.59</v>
      </c>
      <c r="J24" s="39">
        <f t="shared" si="2"/>
        <v>0.11466458617160663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701473.11</v>
      </c>
      <c r="F25" s="35">
        <f t="shared" si="0"/>
        <v>0.21604648118706615</v>
      </c>
      <c r="G25" s="44">
        <v>398224.33</v>
      </c>
      <c r="H25" s="35">
        <f t="shared" si="1"/>
        <v>0.12264898538958539</v>
      </c>
      <c r="I25" s="28">
        <v>359986.01</v>
      </c>
      <c r="J25" s="40">
        <f t="shared" si="2"/>
        <v>0.11087197731224795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765518.37</v>
      </c>
      <c r="F27" s="34">
        <f t="shared" si="0"/>
        <v>0.22436822881434421</v>
      </c>
      <c r="G27" s="43">
        <v>603345.76</v>
      </c>
      <c r="H27" s="34">
        <f t="shared" si="1"/>
        <v>0.17683653957754719</v>
      </c>
      <c r="I27" s="27">
        <v>540269.82999999996</v>
      </c>
      <c r="J27" s="39">
        <f t="shared" si="2"/>
        <v>0.15834941340326927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765518.37</v>
      </c>
      <c r="F28" s="35">
        <f t="shared" si="0"/>
        <v>0.20117177975858389</v>
      </c>
      <c r="G28" s="44">
        <v>603345.76</v>
      </c>
      <c r="H28" s="35">
        <f t="shared" si="1"/>
        <v>0.1585541838127221</v>
      </c>
      <c r="I28" s="28">
        <v>540269.82999999996</v>
      </c>
      <c r="J28" s="40">
        <f t="shared" si="2"/>
        <v>0.14197836069037448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51176.13</v>
      </c>
      <c r="J30" s="39">
        <f t="shared" si="2"/>
        <v>7.3902576388377439E-2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51176.13</v>
      </c>
      <c r="J31" s="41">
        <f t="shared" si="2"/>
        <v>6.3057018057258329E-2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1918411.58</v>
      </c>
      <c r="F33" s="34">
        <f t="shared" si="0"/>
        <v>0.35755605277945779</v>
      </c>
      <c r="G33" s="43">
        <v>881577.43</v>
      </c>
      <c r="H33" s="34">
        <f t="shared" si="1"/>
        <v>0.16430955138951922</v>
      </c>
      <c r="I33" s="27">
        <v>777968.63</v>
      </c>
      <c r="J33" s="39">
        <f t="shared" si="2"/>
        <v>0.14499880809155796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1974966.58</v>
      </c>
      <c r="F34" s="35">
        <f t="shared" si="0"/>
        <v>0.35350593067694042</v>
      </c>
      <c r="G34" s="44">
        <v>891567.43</v>
      </c>
      <c r="H34" s="35">
        <f t="shared" si="1"/>
        <v>0.15958466198622862</v>
      </c>
      <c r="I34" s="28">
        <v>787958.63</v>
      </c>
      <c r="J34" s="40">
        <f t="shared" si="2"/>
        <v>0.14103937335135916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2310913.41</v>
      </c>
      <c r="F36" s="34">
        <f t="shared" si="0"/>
        <v>0.42022544093956549</v>
      </c>
      <c r="G36" s="43">
        <v>1218164.98</v>
      </c>
      <c r="H36" s="34">
        <f t="shared" si="1"/>
        <v>0.22151583596446262</v>
      </c>
      <c r="I36" s="27">
        <v>1065735.6599999999</v>
      </c>
      <c r="J36" s="39">
        <f t="shared" si="2"/>
        <v>0.19379749830112361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2387627.56</v>
      </c>
      <c r="F37" s="36">
        <f t="shared" si="0"/>
        <v>0.42726374337843687</v>
      </c>
      <c r="G37" s="44">
        <v>1218164.98</v>
      </c>
      <c r="H37" s="36">
        <f t="shared" si="1"/>
        <v>0.21798949640509202</v>
      </c>
      <c r="I37" s="30">
        <v>1065735.6599999999</v>
      </c>
      <c r="J37" s="41">
        <f t="shared" si="2"/>
        <v>0.19071241058362093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3323302.54</v>
      </c>
      <c r="H41" s="34">
        <f t="shared" si="1"/>
        <v>0.75832813793880849</v>
      </c>
      <c r="I41" s="27">
        <v>3285437.8</v>
      </c>
      <c r="J41" s="39">
        <f t="shared" si="2"/>
        <v>0.7496879682786195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3344912.54</v>
      </c>
      <c r="H42" s="35">
        <f t="shared" si="1"/>
        <v>0.70622470271807558</v>
      </c>
      <c r="I42" s="28">
        <v>3307047.8</v>
      </c>
      <c r="J42" s="40">
        <f t="shared" si="2"/>
        <v>0.69823016939912741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2575003.1800000002</v>
      </c>
      <c r="F44" s="34">
        <f t="shared" si="0"/>
        <v>0.63396023018513592</v>
      </c>
      <c r="G44" s="43">
        <v>1449711.92</v>
      </c>
      <c r="H44" s="34">
        <f t="shared" si="1"/>
        <v>0.35691594854858982</v>
      </c>
      <c r="I44" s="27">
        <v>1307027.1299999999</v>
      </c>
      <c r="J44" s="39">
        <f t="shared" si="2"/>
        <v>0.32178726093573889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2595175.5699999998</v>
      </c>
      <c r="F45" s="36">
        <f t="shared" si="0"/>
        <v>0.58250654125180379</v>
      </c>
      <c r="G45" s="44">
        <v>1449991.92</v>
      </c>
      <c r="H45" s="36">
        <f t="shared" si="1"/>
        <v>0.32546151710354693</v>
      </c>
      <c r="I45" s="30">
        <v>1307027.1299999999</v>
      </c>
      <c r="J45" s="41">
        <f t="shared" si="2"/>
        <v>0.29337200211798065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19202308.77</v>
      </c>
      <c r="F47" s="34">
        <f t="shared" si="0"/>
        <v>0.80399948223634377</v>
      </c>
      <c r="G47" s="43">
        <v>16683642.07</v>
      </c>
      <c r="H47" s="34">
        <f t="shared" si="1"/>
        <v>0.69854306306399849</v>
      </c>
      <c r="I47" s="27">
        <v>15596499.08</v>
      </c>
      <c r="J47" s="39">
        <f t="shared" si="2"/>
        <v>0.65302445321628955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19374433.120000001</v>
      </c>
      <c r="F48" s="35">
        <f t="shared" si="0"/>
        <v>0.77300699181841426</v>
      </c>
      <c r="G48" s="44">
        <v>16793867.91</v>
      </c>
      <c r="H48" s="35">
        <f t="shared" si="1"/>
        <v>0.67004682065788868</v>
      </c>
      <c r="I48" s="28">
        <v>15706724.92</v>
      </c>
      <c r="J48" s="40">
        <f t="shared" si="2"/>
        <v>0.62667166087017478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17084872.550000001</v>
      </c>
      <c r="F49" s="34">
        <f t="shared" si="0"/>
        <v>0.73642428450146569</v>
      </c>
      <c r="G49" s="43">
        <v>12694073.34</v>
      </c>
      <c r="H49" s="34">
        <f t="shared" si="1"/>
        <v>0.5471638052587422</v>
      </c>
      <c r="I49" s="27">
        <v>12306310.050000001</v>
      </c>
      <c r="J49" s="39">
        <f t="shared" si="2"/>
        <v>0.53044970320392859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17084872.550000001</v>
      </c>
      <c r="F50" s="35">
        <f t="shared" si="0"/>
        <v>0.73642428450146569</v>
      </c>
      <c r="G50" s="44">
        <v>12694073.34</v>
      </c>
      <c r="H50" s="35">
        <f t="shared" si="1"/>
        <v>0.5471638052587422</v>
      </c>
      <c r="I50" s="28">
        <v>12306310.050000001</v>
      </c>
      <c r="J50" s="40">
        <f t="shared" si="2"/>
        <v>0.53044970320392859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200128294.59999999</v>
      </c>
      <c r="F51" s="34">
        <f t="shared" si="0"/>
        <v>0.63570084367905855</v>
      </c>
      <c r="G51" s="43">
        <v>195742142.22999999</v>
      </c>
      <c r="H51" s="34">
        <f t="shared" si="1"/>
        <v>0.62176837716957822</v>
      </c>
      <c r="I51" s="27">
        <v>164632076.13999999</v>
      </c>
      <c r="J51" s="39">
        <f t="shared" si="2"/>
        <v>0.52294829128490961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200128294.59999999</v>
      </c>
      <c r="F52" s="35">
        <f t="shared" si="0"/>
        <v>0.63570084367905855</v>
      </c>
      <c r="G52" s="44">
        <v>195742142.22999999</v>
      </c>
      <c r="H52" s="35">
        <f t="shared" si="1"/>
        <v>0.62176837716957822</v>
      </c>
      <c r="I52" s="28">
        <v>164632076.13999999</v>
      </c>
      <c r="J52" s="40">
        <f t="shared" si="2"/>
        <v>0.52294829128490961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8633949.1099999994</v>
      </c>
      <c r="F53" s="34">
        <f t="shared" si="0"/>
        <v>0.36307403103784019</v>
      </c>
      <c r="G53" s="43">
        <v>8505776.2200000007</v>
      </c>
      <c r="H53" s="34">
        <f t="shared" si="1"/>
        <v>0.35768411649825022</v>
      </c>
      <c r="I53" s="27">
        <v>8475420.9600000009</v>
      </c>
      <c r="J53" s="39">
        <f t="shared" si="2"/>
        <v>0.35640761990659936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8633949.1099999994</v>
      </c>
      <c r="F54" s="35">
        <f t="shared" si="0"/>
        <v>0.36307403103784019</v>
      </c>
      <c r="G54" s="44">
        <v>8505776.2200000007</v>
      </c>
      <c r="H54" s="35">
        <f t="shared" si="1"/>
        <v>0.35768411649825022</v>
      </c>
      <c r="I54" s="28">
        <v>8475420.9600000009</v>
      </c>
      <c r="J54" s="40">
        <f t="shared" si="2"/>
        <v>0.35640761990659936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111499.9</v>
      </c>
      <c r="F55" s="34">
        <f t="shared" si="0"/>
        <v>0.15359911284379024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111499.9</v>
      </c>
      <c r="F56" s="36">
        <f t="shared" si="0"/>
        <v>0.15359911284379024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264215784.09999999</v>
      </c>
      <c r="F57" s="37">
        <f t="shared" si="0"/>
        <v>0.59999210451201734</v>
      </c>
      <c r="G57" s="31">
        <v>247500419.88999999</v>
      </c>
      <c r="H57" s="37">
        <f t="shared" si="1"/>
        <v>0.56203416576053478</v>
      </c>
      <c r="I57" s="31">
        <v>212985845.23999998</v>
      </c>
      <c r="J57" s="42">
        <f t="shared" si="2"/>
        <v>0.48365704551720773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4560591.7300000004</v>
      </c>
      <c r="F3" s="6">
        <f t="shared" ref="F3:F8" si="0">E3/D3</f>
        <v>0.74373642041748211</v>
      </c>
      <c r="G3" s="4">
        <f>'Execução - LOA 2020'!G7</f>
        <v>4560591.7300000004</v>
      </c>
      <c r="H3" s="6">
        <f>G3/D3</f>
        <v>0.74373642041748211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5101245.68</v>
      </c>
      <c r="F8" s="6">
        <f t="shared" si="0"/>
        <v>0.51287408597491146</v>
      </c>
      <c r="G8" s="17">
        <f>SUM(G3:G7)</f>
        <v>4985865.41</v>
      </c>
      <c r="H8" s="6">
        <f t="shared" si="1"/>
        <v>0.50127387021823999</v>
      </c>
      <c r="I8" s="17">
        <f>SUM(I3:I7)</f>
        <v>3680858.77</v>
      </c>
      <c r="J8" s="6">
        <f t="shared" si="2"/>
        <v>0.3700698213120539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486902</v>
      </c>
      <c r="F10" s="6">
        <f t="shared" ref="F10:F15" si="3">E10/D10</f>
        <v>4.9146242730166032E-2</v>
      </c>
      <c r="G10" s="4">
        <f>'Execução - LOA 2020'!G19</f>
        <v>176918.66</v>
      </c>
      <c r="H10" s="6">
        <f>G10/D10</f>
        <v>1.7857571765685323E-2</v>
      </c>
      <c r="I10" s="4">
        <f>'Execução - LOA 2020'!I19</f>
        <v>165825.54999999999</v>
      </c>
      <c r="J10" s="6">
        <f t="shared" si="2"/>
        <v>1.6737870723807426E-2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565385.88</v>
      </c>
      <c r="H11" s="6">
        <f t="shared" ref="H11:H37" si="4">G11/D11</f>
        <v>0.16254591087926196</v>
      </c>
      <c r="I11" s="4">
        <f>'Execução - LOA 2020'!I22</f>
        <v>543538.03</v>
      </c>
      <c r="J11" s="6">
        <f t="shared" si="2"/>
        <v>0.15626475175480081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701473.11</v>
      </c>
      <c r="F12" s="6">
        <f t="shared" si="3"/>
        <v>0.21604648118706615</v>
      </c>
      <c r="G12" s="4">
        <f>'Execução - LOA 2020'!G25</f>
        <v>398224.33</v>
      </c>
      <c r="H12" s="6">
        <f t="shared" si="4"/>
        <v>0.12264898538958539</v>
      </c>
      <c r="I12" s="4">
        <f>'Execução - LOA 2020'!I25</f>
        <v>359986.01</v>
      </c>
      <c r="J12" s="6">
        <f t="shared" si="2"/>
        <v>0.11087197731224795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765518.37</v>
      </c>
      <c r="F13" s="6">
        <f t="shared" si="3"/>
        <v>0.20117177975858389</v>
      </c>
      <c r="G13" s="4">
        <f>'Execução - LOA 2020'!G28</f>
        <v>603345.76</v>
      </c>
      <c r="H13" s="6">
        <f t="shared" si="4"/>
        <v>0.1585541838127221</v>
      </c>
      <c r="I13" s="4">
        <f>'Execução - LOA 2020'!I28</f>
        <v>540269.82999999996</v>
      </c>
      <c r="J13" s="6">
        <f t="shared" si="2"/>
        <v>0.14197836069037448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51176.13</v>
      </c>
      <c r="J14" s="6">
        <f t="shared" si="2"/>
        <v>6.3057018057258329E-2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3282157.67</v>
      </c>
      <c r="F15" s="6">
        <f t="shared" si="3"/>
        <v>0.15445981381192178</v>
      </c>
      <c r="G15" s="4">
        <f>SUM(G10:G14)</f>
        <v>1818168.28</v>
      </c>
      <c r="H15" s="6">
        <f t="shared" si="4"/>
        <v>8.5563815710152064E-2</v>
      </c>
      <c r="I15" s="4">
        <f>SUM(I10:I14)</f>
        <v>1660795.5499999998</v>
      </c>
      <c r="J15" s="6">
        <f t="shared" si="2"/>
        <v>7.8157784367704736E-2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1974966.58</v>
      </c>
      <c r="F17" s="6">
        <f t="shared" ref="F17:F37" si="5">E17/D17</f>
        <v>0.35350593067694042</v>
      </c>
      <c r="G17" s="4">
        <f>'Execução - LOA 2020'!G34</f>
        <v>891567.43</v>
      </c>
      <c r="H17" s="6">
        <f t="shared" si="4"/>
        <v>0.15958466198622862</v>
      </c>
      <c r="I17" s="4">
        <f>'Execução - LOA 2020'!I34</f>
        <v>787958.63</v>
      </c>
      <c r="J17" s="6">
        <f t="shared" si="2"/>
        <v>0.14103937335135916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2387627.56</v>
      </c>
      <c r="F18" s="6">
        <f t="shared" si="5"/>
        <v>0.42726374337843687</v>
      </c>
      <c r="G18" s="4">
        <f>'Execução - LOA 2020'!G37</f>
        <v>1218164.98</v>
      </c>
      <c r="H18" s="6">
        <f t="shared" si="4"/>
        <v>0.21798949640509202</v>
      </c>
      <c r="I18" s="4">
        <f>'Execução - LOA 2020'!I37</f>
        <v>1065735.6599999999</v>
      </c>
      <c r="J18" s="6">
        <f t="shared" si="2"/>
        <v>0.19071241058362093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4362594.1400000006</v>
      </c>
      <c r="F19" s="6">
        <f>E19/D19</f>
        <v>0.39038940110949633</v>
      </c>
      <c r="G19" s="4">
        <f>SUM(G17:G18)</f>
        <v>2109732.41</v>
      </c>
      <c r="H19" s="6">
        <f t="shared" si="4"/>
        <v>0.1887906932459214</v>
      </c>
      <c r="I19" s="4">
        <f>SUM(I17:I18)</f>
        <v>1853694.29</v>
      </c>
      <c r="J19" s="6">
        <f t="shared" si="2"/>
        <v>0.1658789657002549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3344912.54</v>
      </c>
      <c r="H22" s="6">
        <f t="shared" si="4"/>
        <v>0.70622470271807558</v>
      </c>
      <c r="I22" s="4">
        <f>'Execução - LOA 2020'!I42</f>
        <v>3307047.8</v>
      </c>
      <c r="J22" s="6">
        <f t="shared" si="2"/>
        <v>0.69823016939912741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2595175.5699999998</v>
      </c>
      <c r="F23" s="6">
        <f t="shared" si="5"/>
        <v>0.58250654125180379</v>
      </c>
      <c r="G23" s="4">
        <f>'Execução - LOA 2020'!G45</f>
        <v>1449991.92</v>
      </c>
      <c r="H23" s="6">
        <f t="shared" si="4"/>
        <v>0.32546151710354693</v>
      </c>
      <c r="I23" s="4">
        <f>'Execução - LOA 2020'!I45</f>
        <v>1307027.1299999999</v>
      </c>
      <c r="J23" s="6">
        <f t="shared" si="2"/>
        <v>0.29337200211798065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6136737.3300000001</v>
      </c>
      <c r="F24" s="6">
        <f t="shared" si="5"/>
        <v>0.58950134812058508</v>
      </c>
      <c r="G24" s="4">
        <f>SUM(G21:G23)</f>
        <v>4794904.46</v>
      </c>
      <c r="H24" s="6">
        <f t="shared" si="4"/>
        <v>0.4606034919339469</v>
      </c>
      <c r="I24" s="4">
        <f>SUM(I21:I23)</f>
        <v>4614074.93</v>
      </c>
      <c r="J24" s="6">
        <f t="shared" si="2"/>
        <v>0.44323281986788149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19374433.120000001</v>
      </c>
      <c r="F26" s="6">
        <f t="shared" si="5"/>
        <v>0.77300699181841426</v>
      </c>
      <c r="G26" s="4">
        <f>'Execução - LOA 2020'!G48</f>
        <v>16793867.91</v>
      </c>
      <c r="H26" s="6">
        <f t="shared" si="4"/>
        <v>0.67004682065788868</v>
      </c>
      <c r="I26" s="4">
        <f>'Execução - LOA 2020'!I48</f>
        <v>15706724.92</v>
      </c>
      <c r="J26" s="6">
        <f t="shared" si="2"/>
        <v>0.62667166087017478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17084872.550000001</v>
      </c>
      <c r="F27" s="6">
        <f t="shared" si="5"/>
        <v>0.73642428450146569</v>
      </c>
      <c r="G27" s="4">
        <f>'Execução - LOA 2020'!G50</f>
        <v>12694073.34</v>
      </c>
      <c r="H27" s="6">
        <f t="shared" si="4"/>
        <v>0.5471638052587422</v>
      </c>
      <c r="I27" s="4">
        <f>'Execução - LOA 2020'!I50</f>
        <v>12306310.050000001</v>
      </c>
      <c r="J27" s="6">
        <f t="shared" si="2"/>
        <v>0.53044970320392859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200128294.59999999</v>
      </c>
      <c r="F28" s="6">
        <f t="shared" si="5"/>
        <v>0.63570084367905855</v>
      </c>
      <c r="G28" s="4">
        <f>'Execução - LOA 2020'!G52</f>
        <v>195742142.22999999</v>
      </c>
      <c r="H28" s="6">
        <f t="shared" si="4"/>
        <v>0.62176837716957822</v>
      </c>
      <c r="I28" s="4">
        <f>'Execução - LOA 2020'!I52</f>
        <v>164632076.13999999</v>
      </c>
      <c r="J28" s="6">
        <f t="shared" si="2"/>
        <v>0.52294829128490961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8633949.1099999994</v>
      </c>
      <c r="F29" s="6">
        <f t="shared" si="5"/>
        <v>0.36307403103784019</v>
      </c>
      <c r="G29" s="4">
        <f>'Execução - LOA 2020'!G54</f>
        <v>8505776.2200000007</v>
      </c>
      <c r="H29" s="6">
        <f t="shared" si="4"/>
        <v>0.35768411649825022</v>
      </c>
      <c r="I29" s="4">
        <f>'Execução - LOA 2020'!I54</f>
        <v>8475420.9600000009</v>
      </c>
      <c r="J29" s="6">
        <f t="shared" si="2"/>
        <v>0.35640761990659936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111499.9</v>
      </c>
      <c r="F30" s="6">
        <f t="shared" si="5"/>
        <v>0.15359911284379024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245333049.28</v>
      </c>
      <c r="F31" s="6">
        <f t="shared" si="5"/>
        <v>0.63297910787253631</v>
      </c>
      <c r="G31" s="17">
        <f>SUM(G26:G30)</f>
        <v>233791749.32999998</v>
      </c>
      <c r="H31" s="6">
        <f t="shared" si="4"/>
        <v>0.60320162062619853</v>
      </c>
      <c r="I31" s="17">
        <f>SUM(I26:I30)</f>
        <v>201176421.69999999</v>
      </c>
      <c r="J31" s="6">
        <f t="shared" si="2"/>
        <v>0.51905143765331319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5101245.68</v>
      </c>
      <c r="F33" s="6">
        <f>E33/D33</f>
        <v>0.51287408597491146</v>
      </c>
      <c r="G33" s="4">
        <f>G8</f>
        <v>4985865.41</v>
      </c>
      <c r="H33" s="6">
        <f>G33/D33</f>
        <v>0.50127387021823999</v>
      </c>
      <c r="I33" s="4">
        <f>I8</f>
        <v>3680858.77</v>
      </c>
      <c r="J33" s="6">
        <f t="shared" si="2"/>
        <v>0.3700698213120539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3282157.67</v>
      </c>
      <c r="F34" s="6">
        <f t="shared" si="5"/>
        <v>0.15445981381192178</v>
      </c>
      <c r="G34" s="4">
        <f>G15</f>
        <v>1818168.28</v>
      </c>
      <c r="H34" s="6">
        <f t="shared" si="4"/>
        <v>8.5563815710152064E-2</v>
      </c>
      <c r="I34" s="4">
        <f>I15</f>
        <v>1660795.5499999998</v>
      </c>
      <c r="J34" s="6">
        <f t="shared" si="2"/>
        <v>7.8157784367704736E-2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4362594.1400000006</v>
      </c>
      <c r="F35" s="6">
        <f t="shared" si="5"/>
        <v>0.39038940110949633</v>
      </c>
      <c r="G35" s="4">
        <f>G19</f>
        <v>2109732.41</v>
      </c>
      <c r="H35" s="6">
        <f t="shared" si="4"/>
        <v>0.1887906932459214</v>
      </c>
      <c r="I35" s="4">
        <f>I19</f>
        <v>1853694.29</v>
      </c>
      <c r="J35" s="6">
        <f t="shared" si="2"/>
        <v>0.1658789657002549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6136737.3300000001</v>
      </c>
      <c r="F36" s="6">
        <f t="shared" si="5"/>
        <v>0.58950134812058508</v>
      </c>
      <c r="G36" s="4">
        <f>G24</f>
        <v>4794904.46</v>
      </c>
      <c r="H36" s="6">
        <f t="shared" si="4"/>
        <v>0.4606034919339469</v>
      </c>
      <c r="I36" s="4">
        <f>I24</f>
        <v>4614074.93</v>
      </c>
      <c r="J36" s="6">
        <f t="shared" si="2"/>
        <v>0.44323281986788149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245333049.28</v>
      </c>
      <c r="F37" s="6">
        <f t="shared" si="5"/>
        <v>0.63297910787253631</v>
      </c>
      <c r="G37" s="4">
        <f>G31</f>
        <v>233791749.32999998</v>
      </c>
      <c r="H37" s="6">
        <f t="shared" si="4"/>
        <v>0.60320162062619853</v>
      </c>
      <c r="I37" s="4">
        <f>I31</f>
        <v>201176421.69999999</v>
      </c>
      <c r="J37" s="6">
        <f t="shared" si="2"/>
        <v>0.51905143765331319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2020-07-31T14:50:59Z</dcterms:modified>
</cp:coreProperties>
</file>