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<sst xmlns="http://schemas.openxmlformats.org/spreadsheetml/2006/main" count="207" uniqueCount="45">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</sst>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4.9146242730166032E-2</c:v>
                </c:pt>
                <c:pt idx="1">
                  <c:v>1.7857571765685323E-2</c:v>
                </c:pt>
                <c:pt idx="2">
                  <c:v>1.6737870723807426E-2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0.30947214958967206</c:v>
                </c:pt>
                <c:pt idx="1">
                  <c:v>0.15867341801993207</c:v>
                </c:pt>
                <c:pt idx="2">
                  <c:v>0.15626475175480081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0.21578095404116343</c:v>
                </c:pt>
                <c:pt idx="1">
                  <c:v>0.11962358732831886</c:v>
                </c:pt>
                <c:pt idx="2">
                  <c:v>0.1083817513648563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0.20117177975858389</c:v>
                </c:pt>
                <c:pt idx="1">
                  <c:v>0.1585541838127221</c:v>
                </c:pt>
                <c:pt idx="2">
                  <c:v>0.14026331190443217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6.1797889315352059E-2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0.35307390511095887</c:v>
                </c:pt>
                <c:pt idx="1">
                  <c:v>0.1591526364202471</c:v>
                </c:pt>
                <c:pt idx="2">
                  <c:v>0.14085646181292721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0.42682082115435754</c:v>
                </c:pt>
                <c:pt idx="1">
                  <c:v>0.21755357645831863</c:v>
                </c:pt>
                <c:pt idx="2">
                  <c:v>0.18987295331469164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0.70587498883629074</c:v>
                </c:pt>
                <c:pt idx="2">
                  <c:v>0.69823016939912741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0.57250087594527455</c:v>
                </c:pt>
                <c:pt idx="1">
                  <c:v>0.32491770154653443</c:v>
                </c:pt>
                <c:pt idx="2">
                  <c:v>0.29195431302883584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0.78314481930717161</c:v>
                </c:pt>
                <c:pt idx="1">
                  <c:v>0.67153592624687086</c:v>
                </c:pt>
                <c:pt idx="2">
                  <c:v>0.62698006996007738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0.73642428450146569</c:v>
                </c:pt>
                <c:pt idx="1">
                  <c:v>0.5471638052587422</c:v>
                </c:pt>
                <c:pt idx="2">
                  <c:v>0.5303458224237414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0.62660801636617236</c:v>
                </c:pt>
                <c:pt idx="1">
                  <c:v>0.54630970952769409</c:v>
                </c:pt>
                <c:pt idx="2">
                  <c:v>0.52294829128490961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0.36089232760420947</c:v>
                </c:pt>
                <c:pt idx="1">
                  <c:v>0.35754567741291948</c:v>
                </c:pt>
                <c:pt idx="2">
                  <c:v>0.35638784289440928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0.15359911284379024</c:v>
                </c:pt>
                <c:pt idx="1">
                  <c:v>7.6991975644531377E-2</c:v>
                </c:pt>
                <c:pt idx="2">
                  <c:v>7.6991975644531377E-2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0.38390269635516011</c:v>
                </c:pt>
                <c:pt idx="1">
                  <c:v>0.37230248059848853</c:v>
                </c:pt>
                <c:pt idx="2">
                  <c:v>0.3700698213120539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0.15441924158698001</c:v>
                </c:pt>
                <c:pt idx="1">
                  <c:v>8.4467646082457618E-2</c:v>
                </c:pt>
                <c:pt idx="2">
                  <c:v>7.7422061072603646E-2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0.38995192654018829</c:v>
                </c:pt>
                <c:pt idx="1">
                  <c:v>0.1883567202485624</c:v>
                </c:pt>
                <c:pt idx="2">
                  <c:v>0.16536774066998414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0.58521922473364196</c:v>
                </c:pt>
                <c:pt idx="1">
                  <c:v>0.46021164359664823</c:v>
                </c:pt>
                <c:pt idx="2">
                  <c:v>0.44262609163761774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0.62611519013583483</c:v>
                </c:pt>
                <c:pt idx="1">
                  <c:v>0.54199821706091378</c:v>
                </c:pt>
                <c:pt idx="2">
                  <c:v>0.51906394993611071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474950.2</v>
      </c>
      <c r="F18" s="34">
        <f t="shared" si="0"/>
        <v>5.3091085910384028E-2</v>
      </c>
      <c r="G18" s="43">
        <v>164966.85999999999</v>
      </c>
      <c r="H18" s="34">
        <f t="shared" si="1"/>
        <v>1.8440395933355315E-2</v>
      </c>
      <c r="I18" s="27">
        <v>154007.41</v>
      </c>
      <c r="J18" s="39">
        <f t="shared" si="2"/>
        <v>1.7215322017225674E-2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486902</v>
      </c>
      <c r="F19" s="35">
        <f t="shared" si="0"/>
        <v>4.9146242730166032E-2</v>
      </c>
      <c r="G19" s="44">
        <v>176918.66</v>
      </c>
      <c r="H19" s="35">
        <f t="shared" si="1"/>
        <v>1.7857571765685323E-2</v>
      </c>
      <c r="I19" s="28">
        <v>165825.54999999999</v>
      </c>
      <c r="J19" s="40">
        <f t="shared" si="2"/>
        <v>1.6737870723807426E-2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923372.48</v>
      </c>
      <c r="F21" s="34">
        <f t="shared" si="0"/>
        <v>0.30555042907057817</v>
      </c>
      <c r="G21" s="43">
        <v>551916.13</v>
      </c>
      <c r="H21" s="34">
        <f t="shared" si="1"/>
        <v>0.18263291790163921</v>
      </c>
      <c r="I21" s="27">
        <v>543538.03</v>
      </c>
      <c r="J21" s="39">
        <f t="shared" si="2"/>
        <v>0.1798605458575902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1076441.6200000001</v>
      </c>
      <c r="F22" s="35">
        <f t="shared" si="0"/>
        <v>0.30947214958967206</v>
      </c>
      <c r="G22" s="44">
        <v>551916.13</v>
      </c>
      <c r="H22" s="35">
        <f t="shared" si="1"/>
        <v>0.15867341801993207</v>
      </c>
      <c r="I22" s="28">
        <v>543538.03</v>
      </c>
      <c r="J22" s="40">
        <f t="shared" si="2"/>
        <v>0.15626475175480081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686450.56</v>
      </c>
      <c r="F24" s="34">
        <f t="shared" si="0"/>
        <v>0.22373216695239526</v>
      </c>
      <c r="G24" s="43">
        <v>380226.86</v>
      </c>
      <c r="H24" s="34">
        <f t="shared" si="1"/>
        <v>0.12392586484495693</v>
      </c>
      <c r="I24" s="27">
        <v>343726.17</v>
      </c>
      <c r="J24" s="39">
        <f t="shared" si="2"/>
        <v>0.11202933660997724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700610.98</v>
      </c>
      <c r="F25" s="35">
        <f t="shared" si="0"/>
        <v>0.21578095404116343</v>
      </c>
      <c r="G25" s="44">
        <v>388401.28</v>
      </c>
      <c r="H25" s="35">
        <f t="shared" si="1"/>
        <v>0.11962358732831886</v>
      </c>
      <c r="I25" s="28">
        <v>351900.59</v>
      </c>
      <c r="J25" s="40">
        <f t="shared" si="2"/>
        <v>0.1083817513648563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765518.37</v>
      </c>
      <c r="F27" s="34">
        <f t="shared" si="0"/>
        <v>0.22436822881434421</v>
      </c>
      <c r="G27" s="43">
        <v>603345.76</v>
      </c>
      <c r="H27" s="34">
        <f t="shared" si="1"/>
        <v>0.17683653957754719</v>
      </c>
      <c r="I27" s="27">
        <v>533743.56000000006</v>
      </c>
      <c r="J27" s="39">
        <f t="shared" si="2"/>
        <v>0.15643660804411874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765518.37</v>
      </c>
      <c r="F28" s="35">
        <f t="shared" si="0"/>
        <v>0.20117177975858389</v>
      </c>
      <c r="G28" s="44">
        <v>603345.76</v>
      </c>
      <c r="H28" s="35">
        <f t="shared" si="1"/>
        <v>0.1585541838127221</v>
      </c>
      <c r="I28" s="28">
        <v>533743.56000000006</v>
      </c>
      <c r="J28" s="40">
        <f t="shared" si="2"/>
        <v>0.14026331190443217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50154.239999999998</v>
      </c>
      <c r="J30" s="39">
        <f t="shared" si="2"/>
        <v>7.2426882470421575E-2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50154.239999999998</v>
      </c>
      <c r="J31" s="41">
        <f t="shared" si="2"/>
        <v>6.1797889315352059E-2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1915997.94</v>
      </c>
      <c r="F33" s="34">
        <f t="shared" si="0"/>
        <v>0.35710619540775101</v>
      </c>
      <c r="G33" s="43">
        <v>879163.79</v>
      </c>
      <c r="H33" s="34">
        <f t="shared" si="1"/>
        <v>0.16385969401781247</v>
      </c>
      <c r="I33" s="27">
        <v>776946.74</v>
      </c>
      <c r="J33" s="39">
        <f t="shared" si="2"/>
        <v>0.14480834690033911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1972552.94</v>
      </c>
      <c r="F34" s="35">
        <f t="shared" si="0"/>
        <v>0.35307390511095887</v>
      </c>
      <c r="G34" s="44">
        <v>889153.79</v>
      </c>
      <c r="H34" s="35">
        <f t="shared" si="1"/>
        <v>0.1591526364202471</v>
      </c>
      <c r="I34" s="28">
        <v>786936.74</v>
      </c>
      <c r="J34" s="40">
        <f t="shared" si="2"/>
        <v>0.14085646181292721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2308438.2799999998</v>
      </c>
      <c r="F36" s="34">
        <f t="shared" si="0"/>
        <v>0.4197753537181525</v>
      </c>
      <c r="G36" s="43">
        <v>1215728.98</v>
      </c>
      <c r="H36" s="34">
        <f t="shared" si="1"/>
        <v>0.22107286429373749</v>
      </c>
      <c r="I36" s="27">
        <v>1061044.6200000001</v>
      </c>
      <c r="J36" s="39">
        <f t="shared" si="2"/>
        <v>0.19294446142664157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2385152.4300000002</v>
      </c>
      <c r="F37" s="36">
        <f t="shared" si="0"/>
        <v>0.42682082115435754</v>
      </c>
      <c r="G37" s="44">
        <v>1215728.98</v>
      </c>
      <c r="H37" s="36">
        <f t="shared" si="1"/>
        <v>0.21755357645831863</v>
      </c>
      <c r="I37" s="30">
        <v>1061044.6200000001</v>
      </c>
      <c r="J37" s="41">
        <f t="shared" si="2"/>
        <v>0.18987295331469164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21610</v>
      </c>
      <c r="H40" s="34">
        <f t="shared" si="1"/>
        <v>6.105865134125598E-2</v>
      </c>
      <c r="I40" s="27">
        <v>21610</v>
      </c>
      <c r="J40" s="39">
        <f t="shared" si="2"/>
        <v>6.105865134125598E-2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3321646.18</v>
      </c>
      <c r="H41" s="34">
        <f t="shared" si="1"/>
        <v>0.75795018125883795</v>
      </c>
      <c r="I41" s="27">
        <v>3285437.8</v>
      </c>
      <c r="J41" s="39">
        <f t="shared" si="2"/>
        <v>0.7496879682786195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3343256.18</v>
      </c>
      <c r="H42" s="35">
        <f t="shared" si="1"/>
        <v>0.70587498883629074</v>
      </c>
      <c r="I42" s="28">
        <v>3307047.8</v>
      </c>
      <c r="J42" s="40">
        <f t="shared" si="2"/>
        <v>0.69823016939912741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/>
      <c r="J43" s="39">
        <f t="shared" si="2"/>
        <v>0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2530426.0699999998</v>
      </c>
      <c r="F44" s="34">
        <f t="shared" si="0"/>
        <v>0.62298544182911209</v>
      </c>
      <c r="G44" s="43">
        <v>1447289.12</v>
      </c>
      <c r="H44" s="34">
        <f t="shared" si="1"/>
        <v>0.35631946041311013</v>
      </c>
      <c r="I44" s="27">
        <v>1300711.06</v>
      </c>
      <c r="J44" s="39">
        <f t="shared" si="2"/>
        <v>0.32023225812169759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2550598.46</v>
      </c>
      <c r="F45" s="36">
        <f t="shared" si="0"/>
        <v>0.57250087594527455</v>
      </c>
      <c r="G45" s="44">
        <v>1447569.12</v>
      </c>
      <c r="H45" s="36">
        <f t="shared" si="1"/>
        <v>0.32491770154653443</v>
      </c>
      <c r="I45" s="30">
        <v>1300711.06</v>
      </c>
      <c r="J45" s="41">
        <f t="shared" si="2"/>
        <v>0.29195431302883584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110225.84</v>
      </c>
      <c r="H46" s="33">
        <f t="shared" si="1"/>
        <v>9.3392812811642384E-2</v>
      </c>
      <c r="I46" s="29">
        <v>110225.84</v>
      </c>
      <c r="J46" s="38">
        <f t="shared" si="2"/>
        <v>9.3392812811642384E-2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19456400.469999999</v>
      </c>
      <c r="F47" s="34">
        <f t="shared" si="0"/>
        <v>0.81463828602225696</v>
      </c>
      <c r="G47" s="43">
        <v>16720964.6</v>
      </c>
      <c r="H47" s="34">
        <f t="shared" si="1"/>
        <v>0.70010575509000272</v>
      </c>
      <c r="I47" s="27">
        <v>15604228.960000001</v>
      </c>
      <c r="J47" s="39">
        <f t="shared" si="2"/>
        <v>0.65334810281448052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19628524.82</v>
      </c>
      <c r="F48" s="35">
        <f t="shared" si="0"/>
        <v>0.78314481930717161</v>
      </c>
      <c r="G48" s="44">
        <v>16831190.440000001</v>
      </c>
      <c r="H48" s="35">
        <f t="shared" si="1"/>
        <v>0.67153592624687086</v>
      </c>
      <c r="I48" s="28">
        <v>15714454.800000001</v>
      </c>
      <c r="J48" s="40">
        <f t="shared" si="2"/>
        <v>0.62698006996007738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17084872.550000001</v>
      </c>
      <c r="F49" s="34">
        <f t="shared" si="0"/>
        <v>0.73642428450146569</v>
      </c>
      <c r="G49" s="43">
        <v>12694073.34</v>
      </c>
      <c r="H49" s="34">
        <f t="shared" si="1"/>
        <v>0.5471638052587422</v>
      </c>
      <c r="I49" s="27">
        <v>12303900.039999999</v>
      </c>
      <c r="J49" s="39">
        <f t="shared" si="2"/>
        <v>0.5303458224237414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17084872.550000001</v>
      </c>
      <c r="F50" s="35">
        <f t="shared" si="0"/>
        <v>0.73642428450146569</v>
      </c>
      <c r="G50" s="44">
        <v>12694073.34</v>
      </c>
      <c r="H50" s="35">
        <f t="shared" si="1"/>
        <v>0.5471638052587422</v>
      </c>
      <c r="I50" s="28">
        <v>12303900.039999999</v>
      </c>
      <c r="J50" s="40">
        <f t="shared" si="2"/>
        <v>0.5303458224237414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197265734.25999999</v>
      </c>
      <c r="F51" s="34">
        <f t="shared" si="0"/>
        <v>0.62660801636617236</v>
      </c>
      <c r="G51" s="43">
        <v>171986605.93000001</v>
      </c>
      <c r="H51" s="34">
        <f t="shared" si="1"/>
        <v>0.54630970952769409</v>
      </c>
      <c r="I51" s="27">
        <v>164632076.13999999</v>
      </c>
      <c r="J51" s="39">
        <f t="shared" si="2"/>
        <v>0.52294829128490961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197265734.25999999</v>
      </c>
      <c r="F52" s="35">
        <f t="shared" si="0"/>
        <v>0.62660801636617236</v>
      </c>
      <c r="G52" s="44">
        <v>171986605.93000001</v>
      </c>
      <c r="H52" s="35">
        <f t="shared" si="1"/>
        <v>0.54630970952769409</v>
      </c>
      <c r="I52" s="28">
        <v>164632076.13999999</v>
      </c>
      <c r="J52" s="40">
        <f t="shared" si="2"/>
        <v>0.52294829128490961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8582067.9100000001</v>
      </c>
      <c r="F53" s="34">
        <f t="shared" si="0"/>
        <v>0.36089232760420947</v>
      </c>
      <c r="G53" s="43">
        <v>8502484.1199999992</v>
      </c>
      <c r="H53" s="34">
        <f t="shared" si="1"/>
        <v>0.35754567741291948</v>
      </c>
      <c r="I53" s="27">
        <v>8474950.6600000001</v>
      </c>
      <c r="J53" s="39">
        <f t="shared" si="2"/>
        <v>0.35638784289440928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8582067.9100000001</v>
      </c>
      <c r="F54" s="35">
        <f t="shared" si="0"/>
        <v>0.36089232760420947</v>
      </c>
      <c r="G54" s="44">
        <v>8502484.1199999992</v>
      </c>
      <c r="H54" s="35">
        <f t="shared" si="1"/>
        <v>0.35754567741291948</v>
      </c>
      <c r="I54" s="28">
        <v>8474950.6600000001</v>
      </c>
      <c r="J54" s="40">
        <f t="shared" si="2"/>
        <v>0.35638784289440928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111499.9</v>
      </c>
      <c r="F55" s="34">
        <f t="shared" si="0"/>
        <v>0.15359911284379024</v>
      </c>
      <c r="G55" s="43">
        <v>55889.63</v>
      </c>
      <c r="H55" s="34">
        <f t="shared" si="1"/>
        <v>7.6991975644531377E-2</v>
      </c>
      <c r="I55" s="27">
        <v>55889.63</v>
      </c>
      <c r="J55" s="39">
        <f t="shared" si="2"/>
        <v>7.6991975644531377E-2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111499.9</v>
      </c>
      <c r="F56" s="36">
        <f t="shared" si="0"/>
        <v>0.15359911284379024</v>
      </c>
      <c r="G56" s="44">
        <v>55889.63</v>
      </c>
      <c r="H56" s="36">
        <f t="shared" si="1"/>
        <v>7.6991975644531377E-2</v>
      </c>
      <c r="I56" s="30">
        <v>55889.63</v>
      </c>
      <c r="J56" s="41">
        <f t="shared" si="2"/>
        <v>7.6991975644531377E-2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260222306.50999999</v>
      </c>
      <c r="F57" s="37">
        <f t="shared" si="0"/>
        <v>0.59092355082319303</v>
      </c>
      <c r="G57" s="31">
        <v>222463892.68000001</v>
      </c>
      <c r="H57" s="37">
        <f t="shared" si="1"/>
        <v>0.50518018672378318</v>
      </c>
      <c r="I57" s="31">
        <v>212963032.22999999</v>
      </c>
      <c r="J57" s="42">
        <f t="shared" si="2"/>
        <v>0.48360524079279743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3818445.9400000009</v>
      </c>
      <c r="F8" s="6">
        <f t="shared" si="0"/>
        <v>0.38390269635516011</v>
      </c>
      <c r="G8" s="17">
        <f>SUM(G3:G7)</f>
        <v>3703065.6700000004</v>
      </c>
      <c r="H8" s="6">
        <f t="shared" si="1"/>
        <v>0.37230248059848853</v>
      </c>
      <c r="I8" s="17">
        <f>SUM(I3:I7)</f>
        <v>3680858.77</v>
      </c>
      <c r="J8" s="6">
        <f t="shared" si="2"/>
        <v>0.3700698213120539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486902</v>
      </c>
      <c r="F10" s="6">
        <f t="shared" ref="F10:F15" si="3">E10/D10</f>
        <v>4.9146242730166032E-2</v>
      </c>
      <c r="G10" s="4">
        <f>'Execução - LOA 2020'!G19</f>
        <v>176918.66</v>
      </c>
      <c r="H10" s="6">
        <f>G10/D10</f>
        <v>1.7857571765685323E-2</v>
      </c>
      <c r="I10" s="4">
        <f>'Execução - LOA 2020'!I19</f>
        <v>165825.54999999999</v>
      </c>
      <c r="J10" s="6">
        <f t="shared" si="2"/>
        <v>1.6737870723807426E-2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1076441.6200000001</v>
      </c>
      <c r="F11" s="6">
        <f t="shared" si="3"/>
        <v>0.30947214958967206</v>
      </c>
      <c r="G11" s="4">
        <f>'Execução - LOA 2020'!G22</f>
        <v>551916.13</v>
      </c>
      <c r="H11" s="6">
        <f t="shared" ref="H11:H37" si="4">G11/D11</f>
        <v>0.15867341801993207</v>
      </c>
      <c r="I11" s="4">
        <f>'Execução - LOA 2020'!I22</f>
        <v>543538.03</v>
      </c>
      <c r="J11" s="6">
        <f t="shared" si="2"/>
        <v>0.15626475175480081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700610.98</v>
      </c>
      <c r="F12" s="6">
        <f t="shared" si="3"/>
        <v>0.21578095404116343</v>
      </c>
      <c r="G12" s="4">
        <f>'Execução - LOA 2020'!G25</f>
        <v>388401.28</v>
      </c>
      <c r="H12" s="6">
        <f t="shared" si="4"/>
        <v>0.11962358732831886</v>
      </c>
      <c r="I12" s="4">
        <f>'Execução - LOA 2020'!I25</f>
        <v>351900.59</v>
      </c>
      <c r="J12" s="6">
        <f t="shared" si="2"/>
        <v>0.1083817513648563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765518.37</v>
      </c>
      <c r="F13" s="6">
        <f t="shared" si="3"/>
        <v>0.20117177975858389</v>
      </c>
      <c r="G13" s="4">
        <f>'Execução - LOA 2020'!G28</f>
        <v>603345.76</v>
      </c>
      <c r="H13" s="6">
        <f t="shared" si="4"/>
        <v>0.1585541838127221</v>
      </c>
      <c r="I13" s="4">
        <f>'Execução - LOA 2020'!I28</f>
        <v>533743.56000000006</v>
      </c>
      <c r="J13" s="6">
        <f t="shared" si="2"/>
        <v>0.14026331190443217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50154.239999999998</v>
      </c>
      <c r="J14" s="6">
        <f t="shared" si="2"/>
        <v>6.1797889315352059E-2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3281295.54</v>
      </c>
      <c r="F15" s="6">
        <f t="shared" si="3"/>
        <v>0.15441924158698001</v>
      </c>
      <c r="G15" s="4">
        <f>SUM(G10:G14)</f>
        <v>1794875.48</v>
      </c>
      <c r="H15" s="6">
        <f t="shared" si="4"/>
        <v>8.4467646082457618E-2</v>
      </c>
      <c r="I15" s="4">
        <f>SUM(I10:I14)</f>
        <v>1645161.9700000002</v>
      </c>
      <c r="J15" s="6">
        <f t="shared" si="2"/>
        <v>7.7422061072603646E-2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1972552.94</v>
      </c>
      <c r="F17" s="6">
        <f t="shared" ref="F17:F37" si="5">E17/D17</f>
        <v>0.35307390511095887</v>
      </c>
      <c r="G17" s="4">
        <f>'Execução - LOA 2020'!G34</f>
        <v>889153.79</v>
      </c>
      <c r="H17" s="6">
        <f t="shared" si="4"/>
        <v>0.1591526364202471</v>
      </c>
      <c r="I17" s="4">
        <f>'Execução - LOA 2020'!I34</f>
        <v>786936.74</v>
      </c>
      <c r="J17" s="6">
        <f t="shared" si="2"/>
        <v>0.14085646181292721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2385152.4300000002</v>
      </c>
      <c r="F18" s="6">
        <f t="shared" si="5"/>
        <v>0.42682082115435754</v>
      </c>
      <c r="G18" s="4">
        <f>'Execução - LOA 2020'!G37</f>
        <v>1215728.98</v>
      </c>
      <c r="H18" s="6">
        <f t="shared" si="4"/>
        <v>0.21755357645831863</v>
      </c>
      <c r="I18" s="4">
        <f>'Execução - LOA 2020'!I37</f>
        <v>1061044.6200000001</v>
      </c>
      <c r="J18" s="6">
        <f t="shared" si="2"/>
        <v>0.18987295331469164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4357705.37</v>
      </c>
      <c r="F19" s="6">
        <f>E19/D19</f>
        <v>0.38995192654018829</v>
      </c>
      <c r="G19" s="4">
        <f>SUM(G17:G18)</f>
        <v>2104882.77</v>
      </c>
      <c r="H19" s="6">
        <f t="shared" si="4"/>
        <v>0.1883567202485624</v>
      </c>
      <c r="I19" s="4">
        <f>SUM(I17:I18)</f>
        <v>1847981.36</v>
      </c>
      <c r="J19" s="6">
        <f t="shared" si="2"/>
        <v>0.16536774066998414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3343256.18</v>
      </c>
      <c r="H22" s="6">
        <f t="shared" si="4"/>
        <v>0.70587498883629074</v>
      </c>
      <c r="I22" s="4">
        <f>'Execução - LOA 2020'!I42</f>
        <v>3307047.8</v>
      </c>
      <c r="J22" s="6">
        <f t="shared" si="2"/>
        <v>0.69823016939912741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2550598.46</v>
      </c>
      <c r="F23" s="6">
        <f t="shared" si="5"/>
        <v>0.57250087594527455</v>
      </c>
      <c r="G23" s="4">
        <f>'Execução - LOA 2020'!G45</f>
        <v>1447569.12</v>
      </c>
      <c r="H23" s="6">
        <f t="shared" si="4"/>
        <v>0.32491770154653443</v>
      </c>
      <c r="I23" s="4">
        <f>'Execução - LOA 2020'!I45</f>
        <v>1300711.06</v>
      </c>
      <c r="J23" s="6">
        <f t="shared" si="2"/>
        <v>0.29195431302883584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6092160.2199999997</v>
      </c>
      <c r="F24" s="6">
        <f t="shared" si="5"/>
        <v>0.58521922473364196</v>
      </c>
      <c r="G24" s="4">
        <f>SUM(G21:G23)</f>
        <v>4790825.3000000007</v>
      </c>
      <c r="H24" s="6">
        <f t="shared" si="4"/>
        <v>0.46021164359664823</v>
      </c>
      <c r="I24" s="4">
        <f>SUM(I21:I23)</f>
        <v>4607758.8599999994</v>
      </c>
      <c r="J24" s="6">
        <f t="shared" si="2"/>
        <v>0.44262609163761774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19628524.82</v>
      </c>
      <c r="F26" s="6">
        <f t="shared" si="5"/>
        <v>0.78314481930717161</v>
      </c>
      <c r="G26" s="4">
        <f>'Execução - LOA 2020'!G48</f>
        <v>16831190.440000001</v>
      </c>
      <c r="H26" s="6">
        <f t="shared" si="4"/>
        <v>0.67153592624687086</v>
      </c>
      <c r="I26" s="4">
        <f>'Execução - LOA 2020'!I48</f>
        <v>15714454.800000001</v>
      </c>
      <c r="J26" s="6">
        <f t="shared" si="2"/>
        <v>0.62698006996007738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17084872.550000001</v>
      </c>
      <c r="F27" s="6">
        <f t="shared" si="5"/>
        <v>0.73642428450146569</v>
      </c>
      <c r="G27" s="4">
        <f>'Execução - LOA 2020'!G50</f>
        <v>12694073.34</v>
      </c>
      <c r="H27" s="6">
        <f t="shared" si="4"/>
        <v>0.5471638052587422</v>
      </c>
      <c r="I27" s="4">
        <f>'Execução - LOA 2020'!I50</f>
        <v>12303900.039999999</v>
      </c>
      <c r="J27" s="6">
        <f t="shared" si="2"/>
        <v>0.5303458224237414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197265734.25999999</v>
      </c>
      <c r="F28" s="6">
        <f t="shared" si="5"/>
        <v>0.62660801636617236</v>
      </c>
      <c r="G28" s="4">
        <f>'Execução - LOA 2020'!G52</f>
        <v>171986605.93000001</v>
      </c>
      <c r="H28" s="6">
        <f t="shared" si="4"/>
        <v>0.54630970952769409</v>
      </c>
      <c r="I28" s="4">
        <f>'Execução - LOA 2020'!I52</f>
        <v>164632076.13999999</v>
      </c>
      <c r="J28" s="6">
        <f t="shared" si="2"/>
        <v>0.52294829128490961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8582067.9100000001</v>
      </c>
      <c r="F29" s="6">
        <f t="shared" si="5"/>
        <v>0.36089232760420947</v>
      </c>
      <c r="G29" s="4">
        <f>'Execução - LOA 2020'!G54</f>
        <v>8502484.1199999992</v>
      </c>
      <c r="H29" s="6">
        <f t="shared" si="4"/>
        <v>0.35754567741291948</v>
      </c>
      <c r="I29" s="4">
        <f>'Execução - LOA 2020'!I54</f>
        <v>8474950.6600000001</v>
      </c>
      <c r="J29" s="6">
        <f t="shared" si="2"/>
        <v>0.35638784289440928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111499.9</v>
      </c>
      <c r="F30" s="6">
        <f t="shared" si="5"/>
        <v>0.15359911284379024</v>
      </c>
      <c r="G30" s="4">
        <f>'Execução - LOA 2020'!G56</f>
        <v>55889.63</v>
      </c>
      <c r="H30" s="6">
        <f t="shared" si="4"/>
        <v>7.6991975644531377E-2</v>
      </c>
      <c r="I30" s="4">
        <f>'Execução - LOA 2020'!I56</f>
        <v>55889.63</v>
      </c>
      <c r="J30" s="6">
        <f t="shared" si="2"/>
        <v>7.6991975644531377E-2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242672699.44</v>
      </c>
      <c r="F31" s="6">
        <f t="shared" si="5"/>
        <v>0.62611519013583483</v>
      </c>
      <c r="G31" s="17">
        <f>SUM(G26:G30)</f>
        <v>210070243.46000001</v>
      </c>
      <c r="H31" s="6">
        <f t="shared" si="4"/>
        <v>0.54199821706091378</v>
      </c>
      <c r="I31" s="17">
        <f>SUM(I26:I30)</f>
        <v>201181271.26999998</v>
      </c>
      <c r="J31" s="6">
        <f t="shared" si="2"/>
        <v>0.51906394993611071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3818445.9400000009</v>
      </c>
      <c r="F33" s="6">
        <f>E33/D33</f>
        <v>0.38390269635516011</v>
      </c>
      <c r="G33" s="4">
        <f>G8</f>
        <v>3703065.6700000004</v>
      </c>
      <c r="H33" s="6">
        <f>G33/D33</f>
        <v>0.37230248059848853</v>
      </c>
      <c r="I33" s="4">
        <f>I8</f>
        <v>3680858.77</v>
      </c>
      <c r="J33" s="6">
        <f t="shared" si="2"/>
        <v>0.3700698213120539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3281295.54</v>
      </c>
      <c r="F34" s="6">
        <f t="shared" si="5"/>
        <v>0.15441924158698001</v>
      </c>
      <c r="G34" s="4">
        <f>G15</f>
        <v>1794875.48</v>
      </c>
      <c r="H34" s="6">
        <f t="shared" si="4"/>
        <v>8.4467646082457618E-2</v>
      </c>
      <c r="I34" s="4">
        <f>I15</f>
        <v>1645161.9700000002</v>
      </c>
      <c r="J34" s="6">
        <f t="shared" si="2"/>
        <v>7.7422061072603646E-2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4357705.37</v>
      </c>
      <c r="F35" s="6">
        <f t="shared" si="5"/>
        <v>0.38995192654018829</v>
      </c>
      <c r="G35" s="4">
        <f>G19</f>
        <v>2104882.77</v>
      </c>
      <c r="H35" s="6">
        <f t="shared" si="4"/>
        <v>0.1883567202485624</v>
      </c>
      <c r="I35" s="4">
        <f>I19</f>
        <v>1847981.36</v>
      </c>
      <c r="J35" s="6">
        <f t="shared" si="2"/>
        <v>0.16536774066998414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6092160.2199999997</v>
      </c>
      <c r="F36" s="6">
        <f t="shared" si="5"/>
        <v>0.58521922473364196</v>
      </c>
      <c r="G36" s="4">
        <f>G24</f>
        <v>4790825.3000000007</v>
      </c>
      <c r="H36" s="6">
        <f t="shared" si="4"/>
        <v>0.46021164359664823</v>
      </c>
      <c r="I36" s="4">
        <f>I24</f>
        <v>4607758.8599999994</v>
      </c>
      <c r="J36" s="6">
        <f t="shared" si="2"/>
        <v>0.44262609163761774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242672699.44</v>
      </c>
      <c r="F37" s="6">
        <f t="shared" si="5"/>
        <v>0.62611519013583483</v>
      </c>
      <c r="G37" s="4">
        <f>G31</f>
        <v>210070243.46000001</v>
      </c>
      <c r="H37" s="6">
        <f t="shared" si="4"/>
        <v>0.54199821706091378</v>
      </c>
      <c r="I37" s="4">
        <f>I31</f>
        <v>201181271.26999998</v>
      </c>
      <c r="J37" s="6">
        <f t="shared" si="2"/>
        <v>0.51906394993611071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2020-07-30T15:03:00Z</dcterms:modified>
</cp:coreProperties>
</file>