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showHorizontalScroll="0" showVerticalScroll="0" showSheetTabs="0"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<sst xmlns="http://schemas.openxmlformats.org/spreadsheetml/2006/main" count="207" uniqueCount="45">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</sst>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4.8550439089442662E-2</c:v>
                </c:pt>
                <c:pt idx="1">
                  <c:v>1.7857571765685323E-2</c:v>
                </c:pt>
                <c:pt idx="2">
                  <c:v>1.3426432898797816E-2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0.30502572078722023</c:v>
                </c:pt>
                <c:pt idx="1">
                  <c:v>0.15766933414598736</c:v>
                </c:pt>
                <c:pt idx="2">
                  <c:v>0.15315739373805995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0.21578095404116343</c:v>
                </c:pt>
                <c:pt idx="1">
                  <c:v>0.1169361925452945</c:v>
                </c:pt>
                <c:pt idx="2">
                  <c:v>9.7261956313511325E-2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0.20023388975945899</c:v>
                </c:pt>
                <c:pt idx="1">
                  <c:v>0.15416043741132426</c:v>
                </c:pt>
                <c:pt idx="2">
                  <c:v>0.13781965770345914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9.0282299451074133E-2</c:v>
                </c:pt>
                <c:pt idx="2">
                  <c:v>6.1172964014859811E-2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0.35156459897698128</c:v>
                </c:pt>
                <c:pt idx="1">
                  <c:v>0.15545589522730277</c:v>
                </c:pt>
                <c:pt idx="2">
                  <c:v>0.12187534937269087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0.42682082115435754</c:v>
                </c:pt>
                <c:pt idx="1">
                  <c:v>0.21520633544147272</c:v>
                </c:pt>
                <c:pt idx="2">
                  <c:v>0.18295111182849808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0.70478304611018361</c:v>
                </c:pt>
                <c:pt idx="2">
                  <c:v>0.6947522944457617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0.56423442158544634</c:v>
                </c:pt>
                <c:pt idx="1">
                  <c:v>0.31574114397442804</c:v>
                </c:pt>
                <c:pt idx="2">
                  <c:v>0.22118087748056367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0.78066131276666273</c:v>
                </c:pt>
                <c:pt idx="1">
                  <c:v>0.64763266853850887</c:v>
                </c:pt>
                <c:pt idx="2">
                  <c:v>0.60862945341360497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0.73629837548375476</c:v>
                </c:pt>
                <c:pt idx="1">
                  <c:v>0.5471638052587422</c:v>
                </c:pt>
                <c:pt idx="2">
                  <c:v>0.5303458224237414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0.62660801636617236</c:v>
                </c:pt>
                <c:pt idx="1">
                  <c:v>0.53642028668182828</c:v>
                </c:pt>
                <c:pt idx="2">
                  <c:v>0.52294829128490961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0.36083299656763917</c:v>
                </c:pt>
                <c:pt idx="1">
                  <c:v>0.35714050265654518</c:v>
                </c:pt>
                <c:pt idx="2">
                  <c:v>0.35585513773808003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0.15359911284379024</c:v>
                </c:pt>
                <c:pt idx="1">
                  <c:v>7.5615781462016904E-2</c:v>
                </c:pt>
                <c:pt idx="2">
                  <c:v>7.5615781462016904E-2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0.38390269635516011</c:v>
                </c:pt>
                <c:pt idx="1">
                  <c:v>0.37230248059848853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0.15324565846180285</c:v>
                </c:pt>
                <c:pt idx="1">
                  <c:v>8.3057737617854663E-2</c:v>
                </c:pt>
                <c:pt idx="2">
                  <c:v>7.3208931075548697E-2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0.38919736686800627</c:v>
                </c:pt>
                <c:pt idx="1">
                  <c:v>0.18533481264979329</c:v>
                </c:pt>
                <c:pt idx="2">
                  <c:v>0.1524170099260124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0.58168143124796345</c:v>
                </c:pt>
                <c:pt idx="1">
                  <c:v>0.45578754487971618</c:v>
                </c:pt>
                <c:pt idx="2">
                  <c:v>0.41075484089986908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0.62594341382110619</c:v>
                </c:pt>
                <c:pt idx="1">
                  <c:v>0.53239237093306679</c:v>
                </c:pt>
                <c:pt idx="2">
                  <c:v>0.51784201958410381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469047.45</v>
      </c>
      <c r="F18" s="34">
        <f t="shared" si="0"/>
        <v>5.2431262191270908E-2</v>
      </c>
      <c r="G18" s="43">
        <v>164966.85999999999</v>
      </c>
      <c r="H18" s="34">
        <f t="shared" si="1"/>
        <v>1.8440395933355315E-2</v>
      </c>
      <c r="I18" s="27">
        <v>121200.31</v>
      </c>
      <c r="J18" s="39">
        <f t="shared" si="2"/>
        <v>1.3548064766738021E-2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480999.25</v>
      </c>
      <c r="F19" s="35">
        <f t="shared" si="0"/>
        <v>4.8550439089442662E-2</v>
      </c>
      <c r="G19" s="44">
        <v>176918.66</v>
      </c>
      <c r="H19" s="35">
        <f t="shared" si="1"/>
        <v>1.7857571765685323E-2</v>
      </c>
      <c r="I19" s="28">
        <v>133018.45000000001</v>
      </c>
      <c r="J19" s="40">
        <f t="shared" si="2"/>
        <v>1.3426432898797816E-2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907906.4</v>
      </c>
      <c r="F21" s="34">
        <f t="shared" si="0"/>
        <v>0.3004325947378505</v>
      </c>
      <c r="G21" s="43">
        <v>548423.61</v>
      </c>
      <c r="H21" s="34">
        <f t="shared" si="1"/>
        <v>0.18147721854124937</v>
      </c>
      <c r="I21" s="27">
        <v>532729.66</v>
      </c>
      <c r="J21" s="39">
        <f t="shared" si="2"/>
        <v>0.176283980427512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1060975.54</v>
      </c>
      <c r="F22" s="35">
        <f t="shared" si="0"/>
        <v>0.30502572078722023</v>
      </c>
      <c r="G22" s="44">
        <v>548423.61</v>
      </c>
      <c r="H22" s="35">
        <f t="shared" si="1"/>
        <v>0.15766933414598736</v>
      </c>
      <c r="I22" s="28">
        <v>532729.66</v>
      </c>
      <c r="J22" s="40">
        <f t="shared" si="2"/>
        <v>0.15315739373805995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686450.56</v>
      </c>
      <c r="F24" s="34">
        <f t="shared" si="0"/>
        <v>0.22373216695239526</v>
      </c>
      <c r="G24" s="43">
        <v>371501.26</v>
      </c>
      <c r="H24" s="34">
        <f t="shared" si="1"/>
        <v>0.12108196390042306</v>
      </c>
      <c r="I24" s="27">
        <v>307621.73</v>
      </c>
      <c r="J24" s="39">
        <f t="shared" si="2"/>
        <v>0.10026195659967797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700610.98</v>
      </c>
      <c r="F25" s="35">
        <f t="shared" si="0"/>
        <v>0.21578095404116343</v>
      </c>
      <c r="G25" s="44">
        <v>379675.68</v>
      </c>
      <c r="H25" s="35">
        <f t="shared" si="1"/>
        <v>0.1169361925452945</v>
      </c>
      <c r="I25" s="28">
        <v>315796.15000000002</v>
      </c>
      <c r="J25" s="40">
        <f t="shared" si="2"/>
        <v>9.7261956313511325E-2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761949.42</v>
      </c>
      <c r="F27" s="34">
        <f t="shared" si="0"/>
        <v>0.2233221938377741</v>
      </c>
      <c r="G27" s="43">
        <v>586626.25</v>
      </c>
      <c r="H27" s="34">
        <f t="shared" si="1"/>
        <v>0.17193616488720015</v>
      </c>
      <c r="I27" s="27">
        <v>524444.73</v>
      </c>
      <c r="J27" s="39">
        <f t="shared" si="2"/>
        <v>0.15371118420204202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761949.42</v>
      </c>
      <c r="F28" s="35">
        <f t="shared" si="0"/>
        <v>0.20023388975945899</v>
      </c>
      <c r="G28" s="44">
        <v>586626.25</v>
      </c>
      <c r="H28" s="35">
        <f t="shared" si="1"/>
        <v>0.15416043741132426</v>
      </c>
      <c r="I28" s="28">
        <v>524444.73</v>
      </c>
      <c r="J28" s="40">
        <f t="shared" si="2"/>
        <v>0.13781965770345914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73271.759999999995</v>
      </c>
      <c r="H30" s="34">
        <f t="shared" si="1"/>
        <v>0.10581049877180745</v>
      </c>
      <c r="I30" s="27">
        <v>49647.06</v>
      </c>
      <c r="J30" s="39">
        <f t="shared" si="2"/>
        <v>7.1694472483721572E-2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73271.759999999995</v>
      </c>
      <c r="H31" s="36">
        <f t="shared" si="1"/>
        <v>9.0282299451074133E-2</v>
      </c>
      <c r="I31" s="30">
        <v>49647.06</v>
      </c>
      <c r="J31" s="41">
        <f t="shared" si="2"/>
        <v>6.1172964014859811E-2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1907565.75</v>
      </c>
      <c r="F33" s="34">
        <f t="shared" si="0"/>
        <v>0.35553459283606181</v>
      </c>
      <c r="G33" s="43">
        <v>858510.84</v>
      </c>
      <c r="H33" s="34">
        <f t="shared" si="1"/>
        <v>0.16001037025578038</v>
      </c>
      <c r="I33" s="27">
        <v>670903.07999999996</v>
      </c>
      <c r="J33" s="39">
        <f t="shared" si="2"/>
        <v>0.12504379121939035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1964120.75</v>
      </c>
      <c r="F34" s="35">
        <f t="shared" si="0"/>
        <v>0.35156459897698128</v>
      </c>
      <c r="G34" s="44">
        <v>868500.84</v>
      </c>
      <c r="H34" s="35">
        <f t="shared" si="1"/>
        <v>0.15545589522730277</v>
      </c>
      <c r="I34" s="28">
        <v>680893.08</v>
      </c>
      <c r="J34" s="40">
        <f t="shared" si="2"/>
        <v>0.12187534937269087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2308438.2799999998</v>
      </c>
      <c r="F36" s="34">
        <f t="shared" si="0"/>
        <v>0.4197753537181525</v>
      </c>
      <c r="G36" s="43">
        <v>1202612.17</v>
      </c>
      <c r="H36" s="34">
        <f t="shared" si="1"/>
        <v>0.21868765278294769</v>
      </c>
      <c r="I36" s="27">
        <v>1022364.11</v>
      </c>
      <c r="J36" s="39">
        <f t="shared" si="2"/>
        <v>0.18591064774059898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2385152.4300000002</v>
      </c>
      <c r="F37" s="36">
        <f t="shared" si="0"/>
        <v>0.42682082115435754</v>
      </c>
      <c r="G37" s="44">
        <v>1202612.17</v>
      </c>
      <c r="H37" s="36">
        <f t="shared" si="1"/>
        <v>0.21520633544147272</v>
      </c>
      <c r="I37" s="30">
        <v>1022364.11</v>
      </c>
      <c r="J37" s="41">
        <f t="shared" si="2"/>
        <v>0.18295111182849808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17410</v>
      </c>
      <c r="H40" s="34">
        <f t="shared" si="1"/>
        <v>4.9191629794135432E-2</v>
      </c>
      <c r="I40" s="27">
        <v>17410</v>
      </c>
      <c r="J40" s="39">
        <f t="shared" si="2"/>
        <v>4.9191629794135432E-2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3320674.38</v>
      </c>
      <c r="H41" s="34">
        <f t="shared" si="1"/>
        <v>0.7577284309741199</v>
      </c>
      <c r="I41" s="27">
        <v>3273165.44</v>
      </c>
      <c r="J41" s="39">
        <f t="shared" si="2"/>
        <v>0.74688759852747588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3338084.38</v>
      </c>
      <c r="H42" s="35">
        <f t="shared" si="1"/>
        <v>0.70478304611018361</v>
      </c>
      <c r="I42" s="28">
        <v>3290575.44</v>
      </c>
      <c r="J42" s="40">
        <f t="shared" si="2"/>
        <v>0.6947522944457617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2493597.4700000002</v>
      </c>
      <c r="F44" s="34">
        <f t="shared" si="0"/>
        <v>0.61391831992621948</v>
      </c>
      <c r="G44" s="43">
        <v>1406685.84</v>
      </c>
      <c r="H44" s="34">
        <f t="shared" si="1"/>
        <v>0.34632302043392865</v>
      </c>
      <c r="I44" s="27">
        <v>985402.17</v>
      </c>
      <c r="J44" s="39">
        <f t="shared" si="2"/>
        <v>0.24260388933505411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2513769.86</v>
      </c>
      <c r="F45" s="36">
        <f t="shared" si="0"/>
        <v>0.56423442158544634</v>
      </c>
      <c r="G45" s="44">
        <v>1406685.84</v>
      </c>
      <c r="H45" s="36">
        <f t="shared" si="1"/>
        <v>0.31574114397442804</v>
      </c>
      <c r="I45" s="30">
        <v>985402.17</v>
      </c>
      <c r="J45" s="41">
        <f t="shared" si="2"/>
        <v>0.22118087748056367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110225.84</v>
      </c>
      <c r="H46" s="33">
        <f t="shared" si="1"/>
        <v>9.3392812811642384E-2</v>
      </c>
      <c r="I46" s="29">
        <v>88367.34</v>
      </c>
      <c r="J46" s="38">
        <f t="shared" si="2"/>
        <v>7.4872411435310982E-2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19396810.550000001</v>
      </c>
      <c r="F47" s="34">
        <f t="shared" si="0"/>
        <v>0.81214325975222046</v>
      </c>
      <c r="G47" s="43">
        <v>16121859.970000001</v>
      </c>
      <c r="H47" s="34">
        <f t="shared" si="1"/>
        <v>0.67502128123350846</v>
      </c>
      <c r="I47" s="27">
        <v>15166152.689999999</v>
      </c>
      <c r="J47" s="39">
        <f t="shared" si="2"/>
        <v>0.63500587644583173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19566278.899999999</v>
      </c>
      <c r="F48" s="35">
        <f t="shared" si="0"/>
        <v>0.78066131276666273</v>
      </c>
      <c r="G48" s="44">
        <v>16232085.810000001</v>
      </c>
      <c r="H48" s="35">
        <f t="shared" si="1"/>
        <v>0.64763266853850887</v>
      </c>
      <c r="I48" s="28">
        <v>15254520.029999999</v>
      </c>
      <c r="J48" s="40">
        <f t="shared" si="2"/>
        <v>0.60862945341360497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17081951.489999998</v>
      </c>
      <c r="F49" s="34">
        <f t="shared" si="0"/>
        <v>0.73629837548375476</v>
      </c>
      <c r="G49" s="43">
        <v>12694073.34</v>
      </c>
      <c r="H49" s="34">
        <f t="shared" si="1"/>
        <v>0.5471638052587422</v>
      </c>
      <c r="I49" s="27">
        <v>12303900.039999999</v>
      </c>
      <c r="J49" s="39">
        <f t="shared" si="2"/>
        <v>0.5303458224237414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17081951.489999998</v>
      </c>
      <c r="F50" s="35">
        <f t="shared" si="0"/>
        <v>0.73629837548375476</v>
      </c>
      <c r="G50" s="44">
        <v>12694073.34</v>
      </c>
      <c r="H50" s="35">
        <f t="shared" si="1"/>
        <v>0.5471638052587422</v>
      </c>
      <c r="I50" s="28">
        <v>12303900.039999999</v>
      </c>
      <c r="J50" s="40">
        <f t="shared" si="2"/>
        <v>0.5303458224237414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197265734.25999999</v>
      </c>
      <c r="F51" s="34">
        <f t="shared" si="0"/>
        <v>0.62660801636617236</v>
      </c>
      <c r="G51" s="43">
        <v>168873265.19999999</v>
      </c>
      <c r="H51" s="34">
        <f t="shared" si="1"/>
        <v>0.53642028668182828</v>
      </c>
      <c r="I51" s="27">
        <v>164632076.13999999</v>
      </c>
      <c r="J51" s="39">
        <f t="shared" si="2"/>
        <v>0.52294829128490961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197265734.25999999</v>
      </c>
      <c r="F52" s="35">
        <f t="shared" si="0"/>
        <v>0.62660801636617236</v>
      </c>
      <c r="G52" s="44">
        <v>168873265.19999999</v>
      </c>
      <c r="H52" s="35">
        <f t="shared" si="1"/>
        <v>0.53642028668182828</v>
      </c>
      <c r="I52" s="28">
        <v>164632076.13999999</v>
      </c>
      <c r="J52" s="40">
        <f t="shared" si="2"/>
        <v>0.52294829128490961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8580657.0099999998</v>
      </c>
      <c r="F53" s="34">
        <f t="shared" si="0"/>
        <v>0.36083299656763917</v>
      </c>
      <c r="G53" s="43">
        <v>8492849.0099999998</v>
      </c>
      <c r="H53" s="34">
        <f t="shared" si="1"/>
        <v>0.35714050265654518</v>
      </c>
      <c r="I53" s="27">
        <v>8462282.8599999994</v>
      </c>
      <c r="J53" s="39">
        <f t="shared" si="2"/>
        <v>0.35585513773808003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8580657.0099999998</v>
      </c>
      <c r="F54" s="35">
        <f t="shared" si="0"/>
        <v>0.36083299656763917</v>
      </c>
      <c r="G54" s="44">
        <v>8492849.0099999998</v>
      </c>
      <c r="H54" s="35">
        <f t="shared" si="1"/>
        <v>0.35714050265654518</v>
      </c>
      <c r="I54" s="28">
        <v>8462282.8599999994</v>
      </c>
      <c r="J54" s="40">
        <f t="shared" si="2"/>
        <v>0.35585513773808003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111499.9</v>
      </c>
      <c r="F55" s="34">
        <f t="shared" si="0"/>
        <v>0.15359911284379024</v>
      </c>
      <c r="G55" s="43">
        <v>54890.63</v>
      </c>
      <c r="H55" s="34">
        <f t="shared" si="1"/>
        <v>7.5615781462016904E-2</v>
      </c>
      <c r="I55" s="27">
        <v>54890.63</v>
      </c>
      <c r="J55" s="39">
        <f t="shared" si="2"/>
        <v>7.5615781462016904E-2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111499.9</v>
      </c>
      <c r="F56" s="36">
        <f t="shared" si="0"/>
        <v>0.15359911284379024</v>
      </c>
      <c r="G56" s="44">
        <v>54890.63</v>
      </c>
      <c r="H56" s="36">
        <f t="shared" si="1"/>
        <v>7.5615781462016904E-2</v>
      </c>
      <c r="I56" s="30">
        <v>54890.63</v>
      </c>
      <c r="J56" s="41">
        <f t="shared" si="2"/>
        <v>7.5615781462016904E-2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260085530.05999997</v>
      </c>
      <c r="F57" s="37">
        <f t="shared" si="0"/>
        <v>0.59061295321691165</v>
      </c>
      <c r="G57" s="31">
        <v>218631028.84999996</v>
      </c>
      <c r="H57" s="37">
        <f t="shared" si="1"/>
        <v>0.49647636138835455</v>
      </c>
      <c r="I57" s="31">
        <v>211922376.82999998</v>
      </c>
      <c r="J57" s="42">
        <f t="shared" si="2"/>
        <v>0.48124207757132431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3818445.9400000009</v>
      </c>
      <c r="F8" s="6">
        <f t="shared" si="0"/>
        <v>0.38390269635516011</v>
      </c>
      <c r="G8" s="17">
        <f>SUM(G3:G7)</f>
        <v>3703065.6700000004</v>
      </c>
      <c r="H8" s="6">
        <f t="shared" si="1"/>
        <v>0.37230248059848853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480999.25</v>
      </c>
      <c r="F10" s="6">
        <f t="shared" ref="F10:F15" si="3">E10/D10</f>
        <v>4.8550439089442662E-2</v>
      </c>
      <c r="G10" s="4">
        <f>'Execução - LOA 2020'!G19</f>
        <v>176918.66</v>
      </c>
      <c r="H10" s="6">
        <f>G10/D10</f>
        <v>1.7857571765685323E-2</v>
      </c>
      <c r="I10" s="4">
        <f>'Execução - LOA 2020'!I19</f>
        <v>133018.45000000001</v>
      </c>
      <c r="J10" s="6">
        <f t="shared" si="2"/>
        <v>1.3426432898797816E-2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1060975.54</v>
      </c>
      <c r="F11" s="6">
        <f t="shared" si="3"/>
        <v>0.30502572078722023</v>
      </c>
      <c r="G11" s="4">
        <f>'Execução - LOA 2020'!G22</f>
        <v>548423.61</v>
      </c>
      <c r="H11" s="6">
        <f t="shared" ref="H11:H37" si="4">G11/D11</f>
        <v>0.15766933414598736</v>
      </c>
      <c r="I11" s="4">
        <f>'Execução - LOA 2020'!I22</f>
        <v>532729.66</v>
      </c>
      <c r="J11" s="6">
        <f t="shared" si="2"/>
        <v>0.15315739373805995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700610.98</v>
      </c>
      <c r="F12" s="6">
        <f t="shared" si="3"/>
        <v>0.21578095404116343</v>
      </c>
      <c r="G12" s="4">
        <f>'Execução - LOA 2020'!G25</f>
        <v>379675.68</v>
      </c>
      <c r="H12" s="6">
        <f t="shared" si="4"/>
        <v>0.1169361925452945</v>
      </c>
      <c r="I12" s="4">
        <f>'Execução - LOA 2020'!I25</f>
        <v>315796.15000000002</v>
      </c>
      <c r="J12" s="6">
        <f t="shared" si="2"/>
        <v>9.7261956313511325E-2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761949.42</v>
      </c>
      <c r="F13" s="6">
        <f t="shared" si="3"/>
        <v>0.20023388975945899</v>
      </c>
      <c r="G13" s="4">
        <f>'Execução - LOA 2020'!G28</f>
        <v>586626.25</v>
      </c>
      <c r="H13" s="6">
        <f t="shared" si="4"/>
        <v>0.15416043741132426</v>
      </c>
      <c r="I13" s="4">
        <f>'Execução - LOA 2020'!I28</f>
        <v>524444.73</v>
      </c>
      <c r="J13" s="6">
        <f t="shared" si="2"/>
        <v>0.13781965770345914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73271.759999999995</v>
      </c>
      <c r="H14" s="6">
        <f t="shared" si="4"/>
        <v>9.0282299451074133E-2</v>
      </c>
      <c r="I14" s="4">
        <f>'Execução - LOA 2020'!I31</f>
        <v>49647.06</v>
      </c>
      <c r="J14" s="6">
        <f t="shared" si="2"/>
        <v>6.1172964014859811E-2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3256357.76</v>
      </c>
      <c r="F15" s="6">
        <f t="shared" si="3"/>
        <v>0.15324565846180285</v>
      </c>
      <c r="G15" s="4">
        <f>SUM(G10:G14)</f>
        <v>1764915.96</v>
      </c>
      <c r="H15" s="6">
        <f t="shared" si="4"/>
        <v>8.3057737617854663E-2</v>
      </c>
      <c r="I15" s="4">
        <f>SUM(I10:I14)</f>
        <v>1555636.0500000003</v>
      </c>
      <c r="J15" s="6">
        <f t="shared" si="2"/>
        <v>7.3208931075548697E-2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1964120.75</v>
      </c>
      <c r="F17" s="6">
        <f t="shared" ref="F17:F37" si="5">E17/D17</f>
        <v>0.35156459897698128</v>
      </c>
      <c r="G17" s="4">
        <f>'Execução - LOA 2020'!G34</f>
        <v>868500.84</v>
      </c>
      <c r="H17" s="6">
        <f t="shared" si="4"/>
        <v>0.15545589522730277</v>
      </c>
      <c r="I17" s="4">
        <f>'Execução - LOA 2020'!I34</f>
        <v>680893.08</v>
      </c>
      <c r="J17" s="6">
        <f t="shared" si="2"/>
        <v>0.12187534937269087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2385152.4300000002</v>
      </c>
      <c r="F18" s="6">
        <f t="shared" si="5"/>
        <v>0.42682082115435754</v>
      </c>
      <c r="G18" s="4">
        <f>'Execução - LOA 2020'!G37</f>
        <v>1202612.17</v>
      </c>
      <c r="H18" s="6">
        <f t="shared" si="4"/>
        <v>0.21520633544147272</v>
      </c>
      <c r="I18" s="4">
        <f>'Execução - LOA 2020'!I37</f>
        <v>1022364.11</v>
      </c>
      <c r="J18" s="6">
        <f t="shared" si="2"/>
        <v>0.18295111182849808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4349273.18</v>
      </c>
      <c r="F19" s="6">
        <f>E19/D19</f>
        <v>0.38919736686800627</v>
      </c>
      <c r="G19" s="4">
        <f>SUM(G17:G18)</f>
        <v>2071113.0099999998</v>
      </c>
      <c r="H19" s="6">
        <f t="shared" si="4"/>
        <v>0.18533481264979329</v>
      </c>
      <c r="I19" s="4">
        <f>SUM(I17:I18)</f>
        <v>1703257.19</v>
      </c>
      <c r="J19" s="6">
        <f t="shared" si="2"/>
        <v>0.1524170099260124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3338084.38</v>
      </c>
      <c r="H22" s="6">
        <f t="shared" si="4"/>
        <v>0.70478304611018361</v>
      </c>
      <c r="I22" s="4">
        <f>'Execução - LOA 2020'!I42</f>
        <v>3290575.44</v>
      </c>
      <c r="J22" s="6">
        <f t="shared" si="2"/>
        <v>0.6947522944457617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2513769.86</v>
      </c>
      <c r="F23" s="6">
        <f t="shared" si="5"/>
        <v>0.56423442158544634</v>
      </c>
      <c r="G23" s="4">
        <f>'Execução - LOA 2020'!G45</f>
        <v>1406685.84</v>
      </c>
      <c r="H23" s="6">
        <f t="shared" si="4"/>
        <v>0.31574114397442804</v>
      </c>
      <c r="I23" s="4">
        <f>'Execução - LOA 2020'!I45</f>
        <v>985402.17</v>
      </c>
      <c r="J23" s="6">
        <f t="shared" si="2"/>
        <v>0.22118087748056367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6055331.6199999992</v>
      </c>
      <c r="F24" s="6">
        <f t="shared" si="5"/>
        <v>0.58168143124796345</v>
      </c>
      <c r="G24" s="4">
        <f>SUM(G21:G23)</f>
        <v>4744770.22</v>
      </c>
      <c r="H24" s="6">
        <f t="shared" si="4"/>
        <v>0.45578754487971618</v>
      </c>
      <c r="I24" s="4">
        <f>SUM(I21:I23)</f>
        <v>4275977.6100000003</v>
      </c>
      <c r="J24" s="6">
        <f t="shared" si="2"/>
        <v>0.41075484089986908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19566278.899999999</v>
      </c>
      <c r="F26" s="6">
        <f t="shared" si="5"/>
        <v>0.78066131276666273</v>
      </c>
      <c r="G26" s="4">
        <f>'Execução - LOA 2020'!G48</f>
        <v>16232085.810000001</v>
      </c>
      <c r="H26" s="6">
        <f t="shared" si="4"/>
        <v>0.64763266853850887</v>
      </c>
      <c r="I26" s="4">
        <f>'Execução - LOA 2020'!I48</f>
        <v>15254520.029999999</v>
      </c>
      <c r="J26" s="6">
        <f t="shared" si="2"/>
        <v>0.60862945341360497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17081951.489999998</v>
      </c>
      <c r="F27" s="6">
        <f t="shared" si="5"/>
        <v>0.73629837548375476</v>
      </c>
      <c r="G27" s="4">
        <f>'Execução - LOA 2020'!G50</f>
        <v>12694073.34</v>
      </c>
      <c r="H27" s="6">
        <f t="shared" si="4"/>
        <v>0.5471638052587422</v>
      </c>
      <c r="I27" s="4">
        <f>'Execução - LOA 2020'!I50</f>
        <v>12303900.039999999</v>
      </c>
      <c r="J27" s="6">
        <f t="shared" si="2"/>
        <v>0.5303458224237414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197265734.25999999</v>
      </c>
      <c r="F28" s="6">
        <f t="shared" si="5"/>
        <v>0.62660801636617236</v>
      </c>
      <c r="G28" s="4">
        <f>'Execução - LOA 2020'!G52</f>
        <v>168873265.19999999</v>
      </c>
      <c r="H28" s="6">
        <f t="shared" si="4"/>
        <v>0.53642028668182828</v>
      </c>
      <c r="I28" s="4">
        <f>'Execução - LOA 2020'!I52</f>
        <v>164632076.13999999</v>
      </c>
      <c r="J28" s="6">
        <f t="shared" si="2"/>
        <v>0.52294829128490961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8580657.0099999998</v>
      </c>
      <c r="F29" s="6">
        <f t="shared" si="5"/>
        <v>0.36083299656763917</v>
      </c>
      <c r="G29" s="4">
        <f>'Execução - LOA 2020'!G54</f>
        <v>8492849.0099999998</v>
      </c>
      <c r="H29" s="6">
        <f t="shared" si="4"/>
        <v>0.35714050265654518</v>
      </c>
      <c r="I29" s="4">
        <f>'Execução - LOA 2020'!I54</f>
        <v>8462282.8599999994</v>
      </c>
      <c r="J29" s="6">
        <f t="shared" si="2"/>
        <v>0.35585513773808003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111499.9</v>
      </c>
      <c r="F30" s="6">
        <f t="shared" si="5"/>
        <v>0.15359911284379024</v>
      </c>
      <c r="G30" s="4">
        <f>'Execução - LOA 2020'!G56</f>
        <v>54890.63</v>
      </c>
      <c r="H30" s="6">
        <f t="shared" si="4"/>
        <v>7.5615781462016904E-2</v>
      </c>
      <c r="I30" s="4">
        <f>'Execução - LOA 2020'!I56</f>
        <v>54890.63</v>
      </c>
      <c r="J30" s="6">
        <f t="shared" si="2"/>
        <v>7.5615781462016904E-2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242606121.55999997</v>
      </c>
      <c r="F31" s="6">
        <f t="shared" si="5"/>
        <v>0.62594341382110619</v>
      </c>
      <c r="G31" s="17">
        <f>SUM(G26:G30)</f>
        <v>206347163.98999998</v>
      </c>
      <c r="H31" s="6">
        <f t="shared" si="4"/>
        <v>0.53239237093306679</v>
      </c>
      <c r="I31" s="17">
        <f>SUM(I26:I30)</f>
        <v>200707669.69999999</v>
      </c>
      <c r="J31" s="6">
        <f t="shared" si="2"/>
        <v>0.51784201958410381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3818445.9400000009</v>
      </c>
      <c r="F33" s="6">
        <f>E33/D33</f>
        <v>0.38390269635516011</v>
      </c>
      <c r="G33" s="4">
        <f>G8</f>
        <v>3703065.6700000004</v>
      </c>
      <c r="H33" s="6">
        <f>G33/D33</f>
        <v>0.37230248059848853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3256357.76</v>
      </c>
      <c r="F34" s="6">
        <f t="shared" si="5"/>
        <v>0.15324565846180285</v>
      </c>
      <c r="G34" s="4">
        <f>G15</f>
        <v>1764915.96</v>
      </c>
      <c r="H34" s="6">
        <f t="shared" si="4"/>
        <v>8.3057737617854663E-2</v>
      </c>
      <c r="I34" s="4">
        <f>I15</f>
        <v>1555636.0500000003</v>
      </c>
      <c r="J34" s="6">
        <f t="shared" si="2"/>
        <v>7.3208931075548697E-2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4349273.18</v>
      </c>
      <c r="F35" s="6">
        <f t="shared" si="5"/>
        <v>0.38919736686800627</v>
      </c>
      <c r="G35" s="4">
        <f>G19</f>
        <v>2071113.0099999998</v>
      </c>
      <c r="H35" s="6">
        <f t="shared" si="4"/>
        <v>0.18533481264979329</v>
      </c>
      <c r="I35" s="4">
        <f>I19</f>
        <v>1703257.19</v>
      </c>
      <c r="J35" s="6">
        <f t="shared" si="2"/>
        <v>0.1524170099260124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6055331.6199999992</v>
      </c>
      <c r="F36" s="6">
        <f t="shared" si="5"/>
        <v>0.58168143124796345</v>
      </c>
      <c r="G36" s="4">
        <f>G24</f>
        <v>4744770.22</v>
      </c>
      <c r="H36" s="6">
        <f t="shared" si="4"/>
        <v>0.45578754487971618</v>
      </c>
      <c r="I36" s="4">
        <f>I24</f>
        <v>4275977.6100000003</v>
      </c>
      <c r="J36" s="6">
        <f t="shared" si="2"/>
        <v>0.41075484089986908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242606121.55999997</v>
      </c>
      <c r="F37" s="6">
        <f t="shared" si="5"/>
        <v>0.62594341382110619</v>
      </c>
      <c r="G37" s="4">
        <f>G31</f>
        <v>206347163.98999998</v>
      </c>
      <c r="H37" s="6">
        <f t="shared" si="4"/>
        <v>0.53239237093306679</v>
      </c>
      <c r="I37" s="4">
        <f>I31</f>
        <v>200707669.69999999</v>
      </c>
      <c r="J37" s="6">
        <f t="shared" si="2"/>
        <v>0.51784201958410381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2020-07-28T12:23:16Z</dcterms:modified>
</cp:coreProperties>
</file>