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770" windowHeight="1230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<sst xmlns="http://schemas.openxmlformats.org/spreadsheetml/2006/main" count="207" uniqueCount="45">
  <si>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</si>
  <si>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</si>
  <si>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</si>
  <si>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</si>
  <si>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</si>
  <si>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</si>
  <si>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</si>
  <si>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</si>
  <si>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</si>
  <si>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</si>
  <si>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</si>
  <si>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</si>
  <si>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</si>
  <si>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</si>
  <si>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</si>
  <si>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</si>
  <si>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</si>
  <si>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</si>
  <si>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</si>
  <si>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</si>
  <si>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</si>
  <si>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</si>
  <si>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</si>
  <si>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</si>
  <si>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</si>
  <si>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</si>
  <si>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</si>
  <si>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</si>
  <si>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</si>
  <si>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</si>
  <si>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</si>
  <si>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</si>
  <si>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</si>
  <si>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</si>
  <si>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</si>
  <si>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</si>
  <si>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</si>
  <si>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</si>
  <si>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</si>
  <si>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</si>
  <si>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</si>
  <si>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</si>
  <si>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</si>
  <si>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</si>
  <si>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Jul/20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</si>
</sst>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</font>
    <font>
      <b/>
      <sz val="8"/>
      <color rgb="FF0B428E"/>
      <name val="Arial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4.8550439089442662E-2</c:v>
                </c:pt>
                <c:pt idx="1">
                  <c:v>1.7857571765685323E-2</c:v>
                </c:pt>
                <c:pt idx="2">
                  <c:v>1.3426432898797816E-2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0.30094706488630268</c:v>
                </c:pt>
                <c:pt idx="1">
                  <c:v>0.15434009283230529</c:v>
                </c:pt>
                <c:pt idx="2">
                  <c:v>0.1498526614179567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0.21905174288282039</c:v>
                </c:pt>
                <c:pt idx="1">
                  <c:v>0.11738082493188809</c:v>
                </c:pt>
                <c:pt idx="2">
                  <c:v>9.8010996463662445E-2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0.19514550901020342</c:v>
                </c:pt>
                <c:pt idx="1">
                  <c:v>0.15124523526021755</c:v>
                </c:pt>
                <c:pt idx="2">
                  <c:v>0.13662500719391943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0.31028489930198316</c:v>
                </c:pt>
                <c:pt idx="1">
                  <c:v>9.0282299451074133E-2</c:v>
                </c:pt>
                <c:pt idx="2">
                  <c:v>6.1172964014859811E-2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0.21479269255972877</c:v>
                </c:pt>
                <c:pt idx="1">
                  <c:v>0.15541246785502755</c:v>
                </c:pt>
                <c:pt idx="2">
                  <c:v>0.1215420350723196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0.29226509444395332</c:v>
                </c:pt>
                <c:pt idx="1">
                  <c:v>0.21466047276198236</c:v>
                </c:pt>
                <c:pt idx="2">
                  <c:v>0.18295111182849808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0.74774403551780289</c:v>
                </c:pt>
                <c:pt idx="1">
                  <c:v>0.70472186792767144</c:v>
                </c:pt>
                <c:pt idx="2">
                  <c:v>0.69444175858560508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0.55807869119747389</c:v>
                </c:pt>
                <c:pt idx="1">
                  <c:v>0.31128092266385227</c:v>
                </c:pt>
                <c:pt idx="2">
                  <c:v>0.21887757797820834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0.77468382091519283</c:v>
                </c:pt>
                <c:pt idx="1">
                  <c:v>0.63203275826181127</c:v>
                </c:pt>
                <c:pt idx="2">
                  <c:v>0.59747175309909062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0.73629837548375476</c:v>
                </c:pt>
                <c:pt idx="1">
                  <c:v>0.54673901221770838</c:v>
                </c:pt>
                <c:pt idx="2">
                  <c:v>0.52795995158227449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0.58699747785375422</c:v>
                </c:pt>
                <c:pt idx="1">
                  <c:v>0.53222169217935811</c:v>
                </c:pt>
                <c:pt idx="2">
                  <c:v>0.52280627759376685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0.36027924022631663</c:v>
                </c:pt>
                <c:pt idx="1">
                  <c:v>0.35469941506637426</c:v>
                </c:pt>
                <c:pt idx="2">
                  <c:v>0.35390324209274848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0.14326594711502036</c:v>
                </c:pt>
                <c:pt idx="1">
                  <c:v>7.5351287685197305E-2</c:v>
                </c:pt>
                <c:pt idx="2">
                  <c:v>7.5351287685197305E-2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0.53453881115459889</c:v>
                </c:pt>
                <c:pt idx="1">
                  <c:v>0.53453881115459889</c:v>
                </c:pt>
                <c:pt idx="2">
                  <c:v>0.53453881115459889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0.53466742169697057</c:v>
                </c:pt>
                <c:pt idx="1">
                  <c:v>0.53466742169697057</c:v>
                </c:pt>
                <c:pt idx="2">
                  <c:v>0.45868457069341895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7.9705755546440979E-2</c:v>
                </c:pt>
                <c:pt idx="1">
                  <c:v>4.5043560165926443E-2</c:v>
                </c:pt>
                <c:pt idx="2">
                  <c:v>4.5043560165926443E-2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7.8246322397981169E-2</c:v>
                </c:pt>
                <c:pt idx="1">
                  <c:v>7.6760755831845884E-2</c:v>
                </c:pt>
                <c:pt idx="2">
                  <c:v>7.0467347818058718E-2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0.38390269635516011</c:v>
                </c:pt>
                <c:pt idx="1">
                  <c:v>0.37230248059848853</c:v>
                </c:pt>
                <c:pt idx="2">
                  <c:v>0.36996702120065672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0.1521665694240921</c:v>
                </c:pt>
                <c:pt idx="1">
                  <c:v>8.205865840260082E-2</c:v>
                </c:pt>
                <c:pt idx="2">
                  <c:v>7.2568491542249036E-2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0.25353368743982652</c:v>
                </c:pt>
                <c:pt idx="1">
                  <c:v>0.18504013653356546</c:v>
                </c:pt>
                <c:pt idx="2">
                  <c:v>0.1522503734010823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0.57904696404858069</c:v>
                </c:pt>
                <c:pt idx="1">
                  <c:v>0.45385086985189693</c:v>
                </c:pt>
                <c:pt idx="2">
                  <c:v>0.40962781151441374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0.59332993354356689</c:v>
                </c:pt>
                <c:pt idx="1">
                  <c:v>0.52779758300603929</c:v>
                </c:pt>
                <c:pt idx="2">
                  <c:v>0.51674207545575512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47" t="s">
        <v>32</v>
      </c>
      <c r="B3" s="49" t="s">
        <v>36</v>
      </c>
      <c r="C3" s="47" t="s">
        <v>43</v>
      </c>
      <c r="D3" s="56" t="s">
        <v>0</v>
      </c>
      <c r="E3" s="56" t="s">
        <v>33</v>
      </c>
      <c r="F3" s="45" t="s">
        <v>40</v>
      </c>
      <c r="G3" s="56" t="s">
        <v>34</v>
      </c>
      <c r="H3" s="61" t="s">
        <v>39</v>
      </c>
      <c r="I3" s="58" t="s">
        <v>35</v>
      </c>
      <c r="J3" s="45" t="s">
        <v>42</v>
      </c>
    </row>
    <row r="4" spans="1:10" ht="13.5" thickBot="1" x14ac:dyDescent="0.25">
      <c r="A4" s="48"/>
      <c r="B4" s="50"/>
      <c r="C4" s="50"/>
      <c r="D4" s="57"/>
      <c r="E4" s="57"/>
      <c r="F4" s="46"/>
      <c r="G4" s="57"/>
      <c r="H4" s="46"/>
      <c r="I4" s="59"/>
      <c r="J4" s="46"/>
    </row>
    <row r="5" spans="1:10" ht="22.5" x14ac:dyDescent="0.2">
      <c r="A5" s="53" t="s">
        <v>2</v>
      </c>
      <c r="B5" s="60" t="s">
        <v>3</v>
      </c>
      <c r="C5" s="26" t="s">
        <v>4</v>
      </c>
      <c r="D5" s="43">
        <v>1832000</v>
      </c>
      <c r="E5" s="43">
        <v>469610.54</v>
      </c>
      <c r="F5" s="33">
        <f>E5/D5</f>
        <v>0.25633763100436679</v>
      </c>
      <c r="G5" s="43">
        <v>469610.54</v>
      </c>
      <c r="H5" s="33">
        <f>G5/D5</f>
        <v>0.25633763100436679</v>
      </c>
      <c r="I5" s="29">
        <v>469610.54</v>
      </c>
      <c r="J5" s="38">
        <f>I5/D5</f>
        <v>0.25633763100436679</v>
      </c>
    </row>
    <row r="6" spans="1:10" ht="22.5" x14ac:dyDescent="0.2">
      <c r="A6" s="54"/>
      <c r="B6" s="51"/>
      <c r="C6" s="25" t="s">
        <v>5</v>
      </c>
      <c r="D6" s="43">
        <v>4300000</v>
      </c>
      <c r="E6" s="43">
        <v>2808181.45</v>
      </c>
      <c r="F6" s="34">
        <f t="shared" ref="F6:F57" si="0">E6/D6</f>
        <v>0.65306545348837208</v>
      </c>
      <c r="G6" s="43">
        <v>2808181.45</v>
      </c>
      <c r="H6" s="34">
        <f t="shared" ref="H6:H57" si="1">G6/D6</f>
        <v>0.65306545348837208</v>
      </c>
      <c r="I6" s="27">
        <v>2808181.45</v>
      </c>
      <c r="J6" s="39">
        <f t="shared" ref="J6:J57" si="2">I6/D6</f>
        <v>0.65306545348837208</v>
      </c>
    </row>
    <row r="7" spans="1:10" ht="13.5" customHeight="1" x14ac:dyDescent="0.2">
      <c r="A7" s="54"/>
      <c r="B7" s="51"/>
      <c r="C7" s="15" t="s">
        <v>6</v>
      </c>
      <c r="D7" s="44">
        <v>6132000</v>
      </c>
      <c r="E7" s="44">
        <v>3277791.99</v>
      </c>
      <c r="F7" s="35">
        <f t="shared" si="0"/>
        <v>0.53453881115459889</v>
      </c>
      <c r="G7" s="44">
        <v>3277791.99</v>
      </c>
      <c r="H7" s="35">
        <f t="shared" si="1"/>
        <v>0.53453881115459889</v>
      </c>
      <c r="I7" s="28">
        <v>3277791.99</v>
      </c>
      <c r="J7" s="40">
        <f t="shared" si="2"/>
        <v>0.53453881115459889</v>
      </c>
    </row>
    <row r="8" spans="1:10" ht="22.5" customHeight="1" x14ac:dyDescent="0.2">
      <c r="A8" s="54"/>
      <c r="B8" s="51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54"/>
      <c r="B9" s="51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54"/>
      <c r="B10" s="51" t="s">
        <v>8</v>
      </c>
      <c r="C10" s="25" t="s">
        <v>4</v>
      </c>
      <c r="D10" s="43">
        <v>292262</v>
      </c>
      <c r="E10" s="43">
        <v>156262.97</v>
      </c>
      <c r="F10" s="34">
        <f t="shared" si="0"/>
        <v>0.53466742169697057</v>
      </c>
      <c r="G10" s="43">
        <v>156262.97</v>
      </c>
      <c r="H10" s="34">
        <f t="shared" si="1"/>
        <v>0.53466742169697057</v>
      </c>
      <c r="I10" s="27">
        <v>134056.07</v>
      </c>
      <c r="J10" s="39">
        <f t="shared" si="2"/>
        <v>0.45868457069341895</v>
      </c>
    </row>
    <row r="11" spans="1:10" ht="13.5" customHeight="1" x14ac:dyDescent="0.2">
      <c r="A11" s="54"/>
      <c r="B11" s="51"/>
      <c r="C11" s="15" t="s">
        <v>6</v>
      </c>
      <c r="D11" s="44">
        <v>292262</v>
      </c>
      <c r="E11" s="44">
        <v>156262.97</v>
      </c>
      <c r="F11" s="35">
        <f t="shared" si="0"/>
        <v>0.53466742169697057</v>
      </c>
      <c r="G11" s="44">
        <v>156262.97</v>
      </c>
      <c r="H11" s="35">
        <f t="shared" si="1"/>
        <v>0.53466742169697057</v>
      </c>
      <c r="I11" s="28">
        <v>134056.07</v>
      </c>
      <c r="J11" s="40">
        <f t="shared" si="2"/>
        <v>0.45868457069341895</v>
      </c>
    </row>
    <row r="12" spans="1:10" ht="22.5" customHeight="1" x14ac:dyDescent="0.2">
      <c r="A12" s="54"/>
      <c r="B12" s="51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54"/>
      <c r="B13" s="51"/>
      <c r="C13" s="25" t="s">
        <v>4</v>
      </c>
      <c r="D13" s="43">
        <v>2973227</v>
      </c>
      <c r="E13" s="43">
        <v>258265.06</v>
      </c>
      <c r="F13" s="34">
        <f t="shared" si="0"/>
        <v>8.6863552631534696E-2</v>
      </c>
      <c r="G13" s="43">
        <v>145951.54</v>
      </c>
      <c r="H13" s="34">
        <f t="shared" si="1"/>
        <v>4.9088596329846329E-2</v>
      </c>
      <c r="I13" s="27">
        <v>145951.54</v>
      </c>
      <c r="J13" s="39">
        <f t="shared" si="2"/>
        <v>4.9088596329846329E-2</v>
      </c>
    </row>
    <row r="14" spans="1:10" ht="13.5" customHeight="1" x14ac:dyDescent="0.2">
      <c r="A14" s="54"/>
      <c r="B14" s="51"/>
      <c r="C14" s="15" t="s">
        <v>6</v>
      </c>
      <c r="D14" s="44">
        <v>3240231</v>
      </c>
      <c r="E14" s="44">
        <v>258265.06</v>
      </c>
      <c r="F14" s="35">
        <f t="shared" si="0"/>
        <v>7.9705755546440979E-2</v>
      </c>
      <c r="G14" s="44">
        <v>145951.54</v>
      </c>
      <c r="H14" s="35">
        <f t="shared" si="1"/>
        <v>4.5043560165926443E-2</v>
      </c>
      <c r="I14" s="28">
        <v>145951.54</v>
      </c>
      <c r="J14" s="40">
        <f t="shared" si="2"/>
        <v>4.5043560165926443E-2</v>
      </c>
    </row>
    <row r="15" spans="1:10" ht="22.5" customHeight="1" x14ac:dyDescent="0.2">
      <c r="A15" s="54"/>
      <c r="B15" s="51" t="s">
        <v>9</v>
      </c>
      <c r="C15" s="25" t="s">
        <v>4</v>
      </c>
      <c r="D15" s="43">
        <v>162470</v>
      </c>
      <c r="E15" s="43">
        <v>12712.68</v>
      </c>
      <c r="F15" s="34">
        <f t="shared" si="0"/>
        <v>7.8246322397981169E-2</v>
      </c>
      <c r="G15" s="43">
        <v>12471.32</v>
      </c>
      <c r="H15" s="34">
        <f t="shared" si="1"/>
        <v>7.6760755831845884E-2</v>
      </c>
      <c r="I15" s="27">
        <v>11448.83</v>
      </c>
      <c r="J15" s="39">
        <f t="shared" si="2"/>
        <v>7.0467347818058718E-2</v>
      </c>
    </row>
    <row r="16" spans="1:10" ht="13.5" customHeight="1" thickBot="1" x14ac:dyDescent="0.25">
      <c r="A16" s="55"/>
      <c r="B16" s="52"/>
      <c r="C16" s="21" t="s">
        <v>6</v>
      </c>
      <c r="D16" s="44">
        <v>162470</v>
      </c>
      <c r="E16" s="44">
        <v>12712.68</v>
      </c>
      <c r="F16" s="36">
        <f t="shared" si="0"/>
        <v>7.8246322397981169E-2</v>
      </c>
      <c r="G16" s="44">
        <v>12471.32</v>
      </c>
      <c r="H16" s="36">
        <f t="shared" si="1"/>
        <v>7.6760755831845884E-2</v>
      </c>
      <c r="I16" s="30">
        <v>11448.83</v>
      </c>
      <c r="J16" s="41">
        <f t="shared" si="2"/>
        <v>7.0467347818058718E-2</v>
      </c>
    </row>
    <row r="17" spans="1:10" ht="22.5" customHeight="1" x14ac:dyDescent="0.2">
      <c r="A17" s="53" t="s">
        <v>10</v>
      </c>
      <c r="B17" s="60" t="s">
        <v>11</v>
      </c>
      <c r="C17" s="26" t="s">
        <v>12</v>
      </c>
      <c r="D17" s="43">
        <v>961257</v>
      </c>
      <c r="E17" s="43">
        <v>11951.8</v>
      </c>
      <c r="F17" s="33">
        <f t="shared" si="0"/>
        <v>1.2433511537497256E-2</v>
      </c>
      <c r="G17" s="43">
        <v>11951.8</v>
      </c>
      <c r="H17" s="33">
        <f t="shared" si="1"/>
        <v>1.2433511537497256E-2</v>
      </c>
      <c r="I17" s="29">
        <v>11818.14</v>
      </c>
      <c r="J17" s="38">
        <f t="shared" si="2"/>
        <v>1.2294464435629596E-2</v>
      </c>
    </row>
    <row r="18" spans="1:10" ht="22.5" x14ac:dyDescent="0.2">
      <c r="A18" s="54"/>
      <c r="B18" s="51"/>
      <c r="C18" s="25" t="s">
        <v>4</v>
      </c>
      <c r="D18" s="43">
        <v>8945950</v>
      </c>
      <c r="E18" s="43">
        <v>469047.45</v>
      </c>
      <c r="F18" s="34">
        <f t="shared" si="0"/>
        <v>5.2431262191270908E-2</v>
      </c>
      <c r="G18" s="43">
        <v>164966.85999999999</v>
      </c>
      <c r="H18" s="34">
        <f t="shared" si="1"/>
        <v>1.8440395933355315E-2</v>
      </c>
      <c r="I18" s="27">
        <v>121200.31</v>
      </c>
      <c r="J18" s="39">
        <f t="shared" si="2"/>
        <v>1.3548064766738021E-2</v>
      </c>
    </row>
    <row r="19" spans="1:10" ht="13.5" customHeight="1" x14ac:dyDescent="0.2">
      <c r="A19" s="54"/>
      <c r="B19" s="51"/>
      <c r="C19" s="15" t="s">
        <v>6</v>
      </c>
      <c r="D19" s="44">
        <v>9907207</v>
      </c>
      <c r="E19" s="44">
        <v>480999.25</v>
      </c>
      <c r="F19" s="35">
        <f t="shared" si="0"/>
        <v>4.8550439089442662E-2</v>
      </c>
      <c r="G19" s="44">
        <v>176918.66</v>
      </c>
      <c r="H19" s="35">
        <f t="shared" si="1"/>
        <v>1.7857571765685323E-2</v>
      </c>
      <c r="I19" s="28">
        <v>133018.45000000001</v>
      </c>
      <c r="J19" s="40">
        <f t="shared" si="2"/>
        <v>1.3426432898797816E-2</v>
      </c>
    </row>
    <row r="20" spans="1:10" ht="22.5" customHeight="1" x14ac:dyDescent="0.2">
      <c r="A20" s="54"/>
      <c r="B20" s="51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/>
      <c r="H20" s="34">
        <f t="shared" si="1"/>
        <v>0</v>
      </c>
      <c r="I20" s="27"/>
      <c r="J20" s="39">
        <f t="shared" si="2"/>
        <v>0</v>
      </c>
    </row>
    <row r="21" spans="1:10" ht="22.5" x14ac:dyDescent="0.2">
      <c r="A21" s="54"/>
      <c r="B21" s="51"/>
      <c r="C21" s="25" t="s">
        <v>4</v>
      </c>
      <c r="D21" s="43">
        <v>3021997</v>
      </c>
      <c r="E21" s="43">
        <v>893719.55</v>
      </c>
      <c r="F21" s="34">
        <f t="shared" si="0"/>
        <v>0.29573806658312368</v>
      </c>
      <c r="G21" s="43">
        <v>536843.46</v>
      </c>
      <c r="H21" s="34">
        <f t="shared" si="1"/>
        <v>0.17764526569682232</v>
      </c>
      <c r="I21" s="27">
        <v>521234.76</v>
      </c>
      <c r="J21" s="39">
        <f t="shared" si="2"/>
        <v>0.17248023740592727</v>
      </c>
    </row>
    <row r="22" spans="1:10" ht="13.5" customHeight="1" x14ac:dyDescent="0.2">
      <c r="A22" s="54"/>
      <c r="B22" s="51"/>
      <c r="C22" s="15" t="s">
        <v>6</v>
      </c>
      <c r="D22" s="44">
        <v>3478315</v>
      </c>
      <c r="E22" s="44">
        <v>1046788.69</v>
      </c>
      <c r="F22" s="35">
        <f t="shared" si="0"/>
        <v>0.30094706488630268</v>
      </c>
      <c r="G22" s="44">
        <v>536843.46</v>
      </c>
      <c r="H22" s="35">
        <f t="shared" si="1"/>
        <v>0.15434009283230529</v>
      </c>
      <c r="I22" s="28">
        <v>521234.76</v>
      </c>
      <c r="J22" s="40">
        <f t="shared" si="2"/>
        <v>0.1498526614179567</v>
      </c>
    </row>
    <row r="23" spans="1:10" ht="22.5" customHeight="1" x14ac:dyDescent="0.2">
      <c r="A23" s="54"/>
      <c r="B23" s="51" t="s">
        <v>14</v>
      </c>
      <c r="C23" s="25" t="s">
        <v>12</v>
      </c>
      <c r="D23" s="43">
        <v>178682</v>
      </c>
      <c r="E23" s="43">
        <v>14160.42</v>
      </c>
      <c r="F23" s="34">
        <f t="shared" si="0"/>
        <v>7.9249280845300585E-2</v>
      </c>
      <c r="G23" s="43">
        <v>8174.42</v>
      </c>
      <c r="H23" s="34">
        <f t="shared" si="1"/>
        <v>4.574842457550285E-2</v>
      </c>
      <c r="I23" s="27">
        <v>8174.42</v>
      </c>
      <c r="J23" s="39">
        <f t="shared" si="2"/>
        <v>4.574842457550285E-2</v>
      </c>
    </row>
    <row r="24" spans="1:10" ht="22.5" x14ac:dyDescent="0.2">
      <c r="A24" s="54"/>
      <c r="B24" s="51"/>
      <c r="C24" s="25" t="s">
        <v>4</v>
      </c>
      <c r="D24" s="43">
        <v>3068180</v>
      </c>
      <c r="E24" s="43">
        <v>697070.36</v>
      </c>
      <c r="F24" s="34">
        <f t="shared" si="0"/>
        <v>0.22719343715166646</v>
      </c>
      <c r="G24" s="43">
        <v>372944.92</v>
      </c>
      <c r="H24" s="34">
        <f t="shared" si="1"/>
        <v>0.12155249040147578</v>
      </c>
      <c r="I24" s="27">
        <v>310053.76000000001</v>
      </c>
      <c r="J24" s="39">
        <f t="shared" si="2"/>
        <v>0.1010546186990333</v>
      </c>
    </row>
    <row r="25" spans="1:10" ht="13.5" customHeight="1" x14ac:dyDescent="0.2">
      <c r="A25" s="54"/>
      <c r="B25" s="51"/>
      <c r="C25" s="15" t="s">
        <v>6</v>
      </c>
      <c r="D25" s="44">
        <v>3246862</v>
      </c>
      <c r="E25" s="44">
        <v>711230.78</v>
      </c>
      <c r="F25" s="35">
        <f t="shared" si="0"/>
        <v>0.21905174288282039</v>
      </c>
      <c r="G25" s="44">
        <v>381119.34</v>
      </c>
      <c r="H25" s="35">
        <f t="shared" si="1"/>
        <v>0.11738082493188809</v>
      </c>
      <c r="I25" s="28">
        <v>318228.18</v>
      </c>
      <c r="J25" s="40">
        <f t="shared" si="2"/>
        <v>9.8010996463662445E-2</v>
      </c>
    </row>
    <row r="26" spans="1:10" ht="22.5" customHeight="1" x14ac:dyDescent="0.2">
      <c r="A26" s="54"/>
      <c r="B26" s="51" t="s">
        <v>15</v>
      </c>
      <c r="C26" s="25" t="s">
        <v>12</v>
      </c>
      <c r="D26" s="43">
        <v>393413</v>
      </c>
      <c r="E26" s="43"/>
      <c r="F26" s="34">
        <f t="shared" si="0"/>
        <v>0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54"/>
      <c r="B27" s="51"/>
      <c r="C27" s="25" t="s">
        <v>4</v>
      </c>
      <c r="D27" s="43">
        <v>3411884</v>
      </c>
      <c r="E27" s="43">
        <v>742586.62</v>
      </c>
      <c r="F27" s="34">
        <f t="shared" si="0"/>
        <v>0.21764708882248049</v>
      </c>
      <c r="G27" s="43">
        <v>575533.04</v>
      </c>
      <c r="H27" s="34">
        <f t="shared" si="1"/>
        <v>0.16868482046869121</v>
      </c>
      <c r="I27" s="27">
        <v>519898.73</v>
      </c>
      <c r="J27" s="39">
        <f t="shared" si="2"/>
        <v>0.15237878251429415</v>
      </c>
    </row>
    <row r="28" spans="1:10" ht="13.5" customHeight="1" x14ac:dyDescent="0.2">
      <c r="A28" s="54"/>
      <c r="B28" s="51"/>
      <c r="C28" s="15" t="s">
        <v>6</v>
      </c>
      <c r="D28" s="44">
        <v>3805297</v>
      </c>
      <c r="E28" s="44">
        <v>742586.62</v>
      </c>
      <c r="F28" s="35">
        <f t="shared" si="0"/>
        <v>0.19514550901020342</v>
      </c>
      <c r="G28" s="44">
        <v>575533.04</v>
      </c>
      <c r="H28" s="35">
        <f t="shared" si="1"/>
        <v>0.15124523526021755</v>
      </c>
      <c r="I28" s="28">
        <v>519898.73</v>
      </c>
      <c r="J28" s="40">
        <f t="shared" si="2"/>
        <v>0.13662500719391943</v>
      </c>
    </row>
    <row r="29" spans="1:10" ht="22.5" customHeight="1" x14ac:dyDescent="0.2">
      <c r="A29" s="54"/>
      <c r="B29" s="51" t="s">
        <v>16</v>
      </c>
      <c r="C29" s="25" t="s">
        <v>12</v>
      </c>
      <c r="D29" s="43">
        <v>119104</v>
      </c>
      <c r="E29" s="43"/>
      <c r="F29" s="34">
        <f t="shared" si="0"/>
        <v>0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54"/>
      <c r="B30" s="51"/>
      <c r="C30" s="25" t="s">
        <v>4</v>
      </c>
      <c r="D30" s="43">
        <v>692481</v>
      </c>
      <c r="E30" s="43">
        <v>251822.57</v>
      </c>
      <c r="F30" s="34">
        <f t="shared" si="0"/>
        <v>0.36365267783520416</v>
      </c>
      <c r="G30" s="43">
        <v>73271.759999999995</v>
      </c>
      <c r="H30" s="34">
        <f t="shared" si="1"/>
        <v>0.10581049877180745</v>
      </c>
      <c r="I30" s="27">
        <v>49647.06</v>
      </c>
      <c r="J30" s="39">
        <f t="shared" si="2"/>
        <v>7.1694472483721572E-2</v>
      </c>
    </row>
    <row r="31" spans="1:10" ht="13.5" customHeight="1" thickBot="1" x14ac:dyDescent="0.25">
      <c r="A31" s="55"/>
      <c r="B31" s="52"/>
      <c r="C31" s="21" t="s">
        <v>6</v>
      </c>
      <c r="D31" s="44">
        <v>811585</v>
      </c>
      <c r="E31" s="44">
        <v>251822.57</v>
      </c>
      <c r="F31" s="36">
        <f t="shared" si="0"/>
        <v>0.31028489930198316</v>
      </c>
      <c r="G31" s="44">
        <v>73271.759999999995</v>
      </c>
      <c r="H31" s="36">
        <f t="shared" si="1"/>
        <v>9.0282299451074133E-2</v>
      </c>
      <c r="I31" s="30">
        <v>49647.06</v>
      </c>
      <c r="J31" s="41">
        <f t="shared" si="2"/>
        <v>6.1172964014859811E-2</v>
      </c>
    </row>
    <row r="32" spans="1:10" ht="22.5" customHeight="1" x14ac:dyDescent="0.2">
      <c r="A32" s="53" t="s">
        <v>17</v>
      </c>
      <c r="B32" s="60" t="s">
        <v>19</v>
      </c>
      <c r="C32" s="26" t="s">
        <v>12</v>
      </c>
      <c r="D32" s="43">
        <v>221454</v>
      </c>
      <c r="E32" s="43">
        <v>56555</v>
      </c>
      <c r="F32" s="33">
        <f t="shared" si="0"/>
        <v>0.25538034986949887</v>
      </c>
      <c r="G32" s="43">
        <v>9990</v>
      </c>
      <c r="H32" s="33">
        <f t="shared" si="1"/>
        <v>4.5110948549134361E-2</v>
      </c>
      <c r="I32" s="29">
        <v>9990</v>
      </c>
      <c r="J32" s="38">
        <f t="shared" si="2"/>
        <v>4.5110948549134361E-2</v>
      </c>
    </row>
    <row r="33" spans="1:10" ht="22.5" x14ac:dyDescent="0.2">
      <c r="A33" s="54"/>
      <c r="B33" s="51"/>
      <c r="C33" s="25" t="s">
        <v>4</v>
      </c>
      <c r="D33" s="43">
        <v>5365345</v>
      </c>
      <c r="E33" s="43">
        <v>1143448.6000000001</v>
      </c>
      <c r="F33" s="34">
        <f t="shared" si="0"/>
        <v>0.21311744165566243</v>
      </c>
      <c r="G33" s="43">
        <v>858268.22</v>
      </c>
      <c r="H33" s="34">
        <f t="shared" si="1"/>
        <v>0.1599651504236913</v>
      </c>
      <c r="I33" s="27">
        <v>669040.92000000004</v>
      </c>
      <c r="J33" s="39">
        <f t="shared" si="2"/>
        <v>0.12469671940946948</v>
      </c>
    </row>
    <row r="34" spans="1:10" ht="13.5" customHeight="1" x14ac:dyDescent="0.2">
      <c r="A34" s="54"/>
      <c r="B34" s="51"/>
      <c r="C34" s="15" t="s">
        <v>6</v>
      </c>
      <c r="D34" s="44">
        <v>5586799</v>
      </c>
      <c r="E34" s="44">
        <v>1200003.6000000001</v>
      </c>
      <c r="F34" s="35">
        <f t="shared" si="0"/>
        <v>0.21479269255972877</v>
      </c>
      <c r="G34" s="44">
        <v>868258.22</v>
      </c>
      <c r="H34" s="35">
        <f t="shared" si="1"/>
        <v>0.15541246785502755</v>
      </c>
      <c r="I34" s="28">
        <v>679030.92</v>
      </c>
      <c r="J34" s="40">
        <f t="shared" si="2"/>
        <v>0.1215420350723196</v>
      </c>
    </row>
    <row r="35" spans="1:10" ht="22.5" customHeight="1" x14ac:dyDescent="0.2">
      <c r="A35" s="54"/>
      <c r="B35" s="51" t="s">
        <v>20</v>
      </c>
      <c r="C35" s="25" t="s">
        <v>12</v>
      </c>
      <c r="D35" s="43">
        <v>88959</v>
      </c>
      <c r="E35" s="43">
        <v>76714.149999999994</v>
      </c>
      <c r="F35" s="34">
        <f t="shared" si="0"/>
        <v>0.86235400577794263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54"/>
      <c r="B36" s="51"/>
      <c r="C36" s="25" t="s">
        <v>4</v>
      </c>
      <c r="D36" s="43">
        <v>5499223</v>
      </c>
      <c r="E36" s="43">
        <v>1556516.39</v>
      </c>
      <c r="F36" s="34">
        <f t="shared" si="0"/>
        <v>0.28304296625177772</v>
      </c>
      <c r="G36" s="43">
        <v>1199561.79</v>
      </c>
      <c r="H36" s="34">
        <f t="shared" si="1"/>
        <v>0.2181329598745132</v>
      </c>
      <c r="I36" s="27">
        <v>1022364.11</v>
      </c>
      <c r="J36" s="39">
        <f t="shared" si="2"/>
        <v>0.18591064774059898</v>
      </c>
    </row>
    <row r="37" spans="1:10" ht="13.5" customHeight="1" thickBot="1" x14ac:dyDescent="0.25">
      <c r="A37" s="55"/>
      <c r="B37" s="52"/>
      <c r="C37" s="21" t="s">
        <v>6</v>
      </c>
      <c r="D37" s="44">
        <v>5588182</v>
      </c>
      <c r="E37" s="44">
        <v>1633230.54</v>
      </c>
      <c r="F37" s="36">
        <f t="shared" si="0"/>
        <v>0.29226509444395332</v>
      </c>
      <c r="G37" s="44">
        <v>1199561.79</v>
      </c>
      <c r="H37" s="36">
        <f t="shared" si="1"/>
        <v>0.21466047276198236</v>
      </c>
      <c r="I37" s="30">
        <v>1022364.11</v>
      </c>
      <c r="J37" s="41">
        <f t="shared" si="2"/>
        <v>0.18295111182849808</v>
      </c>
    </row>
    <row r="38" spans="1:10" ht="22.5" customHeight="1" x14ac:dyDescent="0.2">
      <c r="A38" s="53" t="s">
        <v>21</v>
      </c>
      <c r="B38" s="60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54"/>
      <c r="B39" s="51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54"/>
      <c r="B40" s="51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17410</v>
      </c>
      <c r="H40" s="34">
        <f t="shared" si="1"/>
        <v>4.9191629794135432E-2</v>
      </c>
      <c r="I40" s="27">
        <v>17410</v>
      </c>
      <c r="J40" s="39">
        <f t="shared" si="2"/>
        <v>4.9191629794135432E-2</v>
      </c>
    </row>
    <row r="41" spans="1:10" ht="22.5" x14ac:dyDescent="0.2">
      <c r="A41" s="54"/>
      <c r="B41" s="51"/>
      <c r="C41" s="25" t="s">
        <v>4</v>
      </c>
      <c r="D41" s="43">
        <v>4382407</v>
      </c>
      <c r="E41" s="43">
        <v>3466255.76</v>
      </c>
      <c r="F41" s="34">
        <f t="shared" si="0"/>
        <v>0.79094793340737179</v>
      </c>
      <c r="G41" s="43">
        <v>3320384.62</v>
      </c>
      <c r="H41" s="34">
        <f t="shared" si="1"/>
        <v>0.7576623120581909</v>
      </c>
      <c r="I41" s="27">
        <v>3271694.64</v>
      </c>
      <c r="J41" s="39">
        <f t="shared" si="2"/>
        <v>0.74655198387552779</v>
      </c>
    </row>
    <row r="42" spans="1:10" ht="13.5" customHeight="1" x14ac:dyDescent="0.2">
      <c r="A42" s="54"/>
      <c r="B42" s="51"/>
      <c r="C42" s="15" t="s">
        <v>6</v>
      </c>
      <c r="D42" s="44">
        <v>4736329</v>
      </c>
      <c r="E42" s="44">
        <v>3541561.76</v>
      </c>
      <c r="F42" s="35">
        <f t="shared" si="0"/>
        <v>0.74774403551780289</v>
      </c>
      <c r="G42" s="44">
        <v>3337794.62</v>
      </c>
      <c r="H42" s="35">
        <f t="shared" si="1"/>
        <v>0.70472186792767144</v>
      </c>
      <c r="I42" s="28">
        <v>3289104.64</v>
      </c>
      <c r="J42" s="40">
        <f t="shared" si="2"/>
        <v>0.69444175858560508</v>
      </c>
    </row>
    <row r="43" spans="1:10" ht="22.5" customHeight="1" x14ac:dyDescent="0.2">
      <c r="A43" s="54"/>
      <c r="B43" s="51" t="s">
        <v>24</v>
      </c>
      <c r="C43" s="25" t="s">
        <v>12</v>
      </c>
      <c r="D43" s="43">
        <v>393413</v>
      </c>
      <c r="E43" s="43">
        <v>20172.39</v>
      </c>
      <c r="F43" s="34">
        <f t="shared" si="0"/>
        <v>5.1275351856700208E-2</v>
      </c>
      <c r="G43" s="43"/>
      <c r="H43" s="34">
        <f t="shared" si="1"/>
        <v>0</v>
      </c>
      <c r="I43" s="27"/>
      <c r="J43" s="39">
        <f t="shared" si="2"/>
        <v>0</v>
      </c>
    </row>
    <row r="44" spans="1:10" ht="22.5" x14ac:dyDescent="0.2">
      <c r="A44" s="54"/>
      <c r="B44" s="51"/>
      <c r="C44" s="25" t="s">
        <v>4</v>
      </c>
      <c r="D44" s="43">
        <v>4061774</v>
      </c>
      <c r="E44" s="43">
        <v>2466172.54</v>
      </c>
      <c r="F44" s="34">
        <f t="shared" si="0"/>
        <v>0.6071663612992747</v>
      </c>
      <c r="G44" s="43">
        <v>1386814.72</v>
      </c>
      <c r="H44" s="34">
        <f t="shared" si="1"/>
        <v>0.34143079353996553</v>
      </c>
      <c r="I44" s="27">
        <v>975140.54</v>
      </c>
      <c r="J44" s="39">
        <f t="shared" si="2"/>
        <v>0.24007749815720916</v>
      </c>
    </row>
    <row r="45" spans="1:10" ht="13.5" customHeight="1" thickBot="1" x14ac:dyDescent="0.25">
      <c r="A45" s="55"/>
      <c r="B45" s="52"/>
      <c r="C45" s="21" t="s">
        <v>6</v>
      </c>
      <c r="D45" s="44">
        <v>4455187</v>
      </c>
      <c r="E45" s="44">
        <v>2486344.9300000002</v>
      </c>
      <c r="F45" s="36">
        <f t="shared" si="0"/>
        <v>0.55807869119747389</v>
      </c>
      <c r="G45" s="44">
        <v>1386814.72</v>
      </c>
      <c r="H45" s="36">
        <f t="shared" si="1"/>
        <v>0.31128092266385227</v>
      </c>
      <c r="I45" s="30">
        <v>975140.54</v>
      </c>
      <c r="J45" s="41">
        <f t="shared" si="2"/>
        <v>0.21887757797820834</v>
      </c>
    </row>
    <row r="46" spans="1:10" ht="22.5" customHeight="1" x14ac:dyDescent="0.2">
      <c r="A46" s="53" t="s">
        <v>25</v>
      </c>
      <c r="B46" s="60" t="s">
        <v>26</v>
      </c>
      <c r="C46" s="26" t="s">
        <v>12</v>
      </c>
      <c r="D46" s="43">
        <v>1180239</v>
      </c>
      <c r="E46" s="43">
        <v>169468.35</v>
      </c>
      <c r="F46" s="33">
        <f t="shared" si="0"/>
        <v>0.14358816307544489</v>
      </c>
      <c r="G46" s="43">
        <v>110225.84</v>
      </c>
      <c r="H46" s="33">
        <f t="shared" si="1"/>
        <v>9.3392812811642384E-2</v>
      </c>
      <c r="I46" s="29">
        <v>88367.34</v>
      </c>
      <c r="J46" s="38">
        <f t="shared" si="2"/>
        <v>7.4872411435310982E-2</v>
      </c>
    </row>
    <row r="47" spans="1:10" ht="22.5" x14ac:dyDescent="0.2">
      <c r="A47" s="54"/>
      <c r="B47" s="51"/>
      <c r="C47" s="25" t="s">
        <v>4</v>
      </c>
      <c r="D47" s="43">
        <v>23883484</v>
      </c>
      <c r="E47" s="43">
        <v>19246992.350000001</v>
      </c>
      <c r="F47" s="34">
        <f t="shared" si="0"/>
        <v>0.80587038097121855</v>
      </c>
      <c r="G47" s="43">
        <v>15730868.140000001</v>
      </c>
      <c r="H47" s="34">
        <f t="shared" si="1"/>
        <v>0.65865047745965377</v>
      </c>
      <c r="I47" s="27">
        <v>14886499.18</v>
      </c>
      <c r="J47" s="39">
        <f t="shared" si="2"/>
        <v>0.62329680125395437</v>
      </c>
    </row>
    <row r="48" spans="1:10" ht="13.5" customHeight="1" x14ac:dyDescent="0.2">
      <c r="A48" s="54"/>
      <c r="B48" s="51"/>
      <c r="C48" s="15" t="s">
        <v>6</v>
      </c>
      <c r="D48" s="44">
        <v>25063723</v>
      </c>
      <c r="E48" s="44">
        <v>19416460.699999999</v>
      </c>
      <c r="F48" s="35">
        <f t="shared" si="0"/>
        <v>0.77468382091519283</v>
      </c>
      <c r="G48" s="44">
        <v>15841093.98</v>
      </c>
      <c r="H48" s="35">
        <f t="shared" si="1"/>
        <v>0.63203275826181127</v>
      </c>
      <c r="I48" s="28">
        <v>14974866.52</v>
      </c>
      <c r="J48" s="40">
        <f t="shared" si="2"/>
        <v>0.59747175309909062</v>
      </c>
    </row>
    <row r="49" spans="1:10" ht="22.5" customHeight="1" x14ac:dyDescent="0.2">
      <c r="A49" s="54"/>
      <c r="B49" s="51" t="s">
        <v>27</v>
      </c>
      <c r="C49" s="25" t="s">
        <v>4</v>
      </c>
      <c r="D49" s="43">
        <v>23199768</v>
      </c>
      <c r="E49" s="43">
        <v>17081951.489999998</v>
      </c>
      <c r="F49" s="34">
        <f t="shared" si="0"/>
        <v>0.73629837548375476</v>
      </c>
      <c r="G49" s="43">
        <v>12684218.24</v>
      </c>
      <c r="H49" s="34">
        <f t="shared" si="1"/>
        <v>0.54673901221770838</v>
      </c>
      <c r="I49" s="27">
        <v>12248548.390000001</v>
      </c>
      <c r="J49" s="39">
        <f t="shared" si="2"/>
        <v>0.52795995158227449</v>
      </c>
    </row>
    <row r="50" spans="1:10" ht="13.5" customHeight="1" x14ac:dyDescent="0.2">
      <c r="A50" s="54"/>
      <c r="B50" s="51"/>
      <c r="C50" s="15" t="s">
        <v>6</v>
      </c>
      <c r="D50" s="44">
        <v>23199768</v>
      </c>
      <c r="E50" s="44">
        <v>17081951.489999998</v>
      </c>
      <c r="F50" s="35">
        <f t="shared" si="0"/>
        <v>0.73629837548375476</v>
      </c>
      <c r="G50" s="44">
        <v>12684218.24</v>
      </c>
      <c r="H50" s="35">
        <f t="shared" si="1"/>
        <v>0.54673901221770838</v>
      </c>
      <c r="I50" s="28">
        <v>12248548.390000001</v>
      </c>
      <c r="J50" s="40">
        <f t="shared" si="2"/>
        <v>0.52795995158227449</v>
      </c>
    </row>
    <row r="51" spans="1:10" ht="22.5" x14ac:dyDescent="0.2">
      <c r="A51" s="54"/>
      <c r="B51" s="51" t="s">
        <v>28</v>
      </c>
      <c r="C51" s="25" t="s">
        <v>5</v>
      </c>
      <c r="D51" s="43">
        <v>314815210</v>
      </c>
      <c r="E51" s="43">
        <v>184795734.25999999</v>
      </c>
      <c r="F51" s="34">
        <f t="shared" si="0"/>
        <v>0.58699747785375422</v>
      </c>
      <c r="G51" s="43">
        <v>167551483.78999999</v>
      </c>
      <c r="H51" s="34">
        <f t="shared" si="1"/>
        <v>0.53222169217935811</v>
      </c>
      <c r="I51" s="27">
        <v>164587368.06999999</v>
      </c>
      <c r="J51" s="39">
        <f t="shared" si="2"/>
        <v>0.52280627759376685</v>
      </c>
    </row>
    <row r="52" spans="1:10" ht="13.5" customHeight="1" x14ac:dyDescent="0.2">
      <c r="A52" s="54"/>
      <c r="B52" s="51"/>
      <c r="C52" s="15" t="s">
        <v>6</v>
      </c>
      <c r="D52" s="44">
        <v>314815210</v>
      </c>
      <c r="E52" s="44">
        <v>184795734.25999999</v>
      </c>
      <c r="F52" s="35">
        <f t="shared" si="0"/>
        <v>0.58699747785375422</v>
      </c>
      <c r="G52" s="44">
        <v>167551483.78999999</v>
      </c>
      <c r="H52" s="35">
        <f t="shared" si="1"/>
        <v>0.53222169217935811</v>
      </c>
      <c r="I52" s="28">
        <v>164587368.06999999</v>
      </c>
      <c r="J52" s="40">
        <f t="shared" si="2"/>
        <v>0.52280627759376685</v>
      </c>
    </row>
    <row r="53" spans="1:10" ht="22.5" customHeight="1" x14ac:dyDescent="0.2">
      <c r="A53" s="54"/>
      <c r="B53" s="51" t="s">
        <v>29</v>
      </c>
      <c r="C53" s="25" t="s">
        <v>4</v>
      </c>
      <c r="D53" s="43">
        <v>23780134</v>
      </c>
      <c r="E53" s="43">
        <v>8567488.6099999994</v>
      </c>
      <c r="F53" s="34">
        <f t="shared" si="0"/>
        <v>0.36027924022631663</v>
      </c>
      <c r="G53" s="43">
        <v>8434799.6199999992</v>
      </c>
      <c r="H53" s="34">
        <f t="shared" si="1"/>
        <v>0.35469941506637426</v>
      </c>
      <c r="I53" s="27">
        <v>8415866.5199999996</v>
      </c>
      <c r="J53" s="39">
        <f t="shared" si="2"/>
        <v>0.35390324209274848</v>
      </c>
    </row>
    <row r="54" spans="1:10" ht="13.5" customHeight="1" x14ac:dyDescent="0.2">
      <c r="A54" s="54"/>
      <c r="B54" s="51"/>
      <c r="C54" s="15" t="s">
        <v>6</v>
      </c>
      <c r="D54" s="44">
        <v>23780134</v>
      </c>
      <c r="E54" s="44">
        <v>8567488.6099999994</v>
      </c>
      <c r="F54" s="35">
        <f t="shared" si="0"/>
        <v>0.36027924022631663</v>
      </c>
      <c r="G54" s="44">
        <v>8434799.6199999992</v>
      </c>
      <c r="H54" s="35">
        <f t="shared" si="1"/>
        <v>0.35469941506637426</v>
      </c>
      <c r="I54" s="28">
        <v>8415866.5199999996</v>
      </c>
      <c r="J54" s="40">
        <f t="shared" si="2"/>
        <v>0.35390324209274848</v>
      </c>
    </row>
    <row r="55" spans="1:10" ht="22.5" customHeight="1" x14ac:dyDescent="0.2">
      <c r="A55" s="54"/>
      <c r="B55" s="51" t="s">
        <v>30</v>
      </c>
      <c r="C55" s="25" t="s">
        <v>4</v>
      </c>
      <c r="D55" s="43">
        <v>725915</v>
      </c>
      <c r="E55" s="43">
        <v>103998.9</v>
      </c>
      <c r="F55" s="34">
        <f t="shared" si="0"/>
        <v>0.14326594711502036</v>
      </c>
      <c r="G55" s="43">
        <v>54698.63</v>
      </c>
      <c r="H55" s="34">
        <f t="shared" si="1"/>
        <v>7.5351287685197305E-2</v>
      </c>
      <c r="I55" s="27">
        <v>54698.63</v>
      </c>
      <c r="J55" s="39">
        <f t="shared" si="2"/>
        <v>7.5351287685197305E-2</v>
      </c>
    </row>
    <row r="56" spans="1:10" ht="13.5" customHeight="1" thickBot="1" x14ac:dyDescent="0.25">
      <c r="A56" s="55"/>
      <c r="B56" s="52"/>
      <c r="C56" s="21" t="s">
        <v>6</v>
      </c>
      <c r="D56" s="44">
        <v>725915</v>
      </c>
      <c r="E56" s="44">
        <v>103998.9</v>
      </c>
      <c r="F56" s="36">
        <f t="shared" si="0"/>
        <v>0.14326594711502036</v>
      </c>
      <c r="G56" s="44">
        <v>54698.63</v>
      </c>
      <c r="H56" s="36">
        <f t="shared" si="1"/>
        <v>7.5351287685197305E-2</v>
      </c>
      <c r="I56" s="30">
        <v>54698.63</v>
      </c>
      <c r="J56" s="41">
        <f t="shared" si="2"/>
        <v>7.5351287685197305E-2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245878648.64000002</v>
      </c>
      <c r="F57" s="37">
        <f t="shared" si="0"/>
        <v>0.55835138068908619</v>
      </c>
      <c r="G57" s="31">
        <v>216805475.53999999</v>
      </c>
      <c r="H57" s="37">
        <f t="shared" si="1"/>
        <v>0.49233081960667507</v>
      </c>
      <c r="I57" s="31">
        <v>211468851.79999998</v>
      </c>
      <c r="J57" s="42">
        <f t="shared" si="2"/>
        <v>0.48021219422001182</v>
      </c>
    </row>
  </sheetData>
  <mergeCells count="35">
    <mergeCell ref="A46:A56"/>
    <mergeCell ref="B46:B48"/>
    <mergeCell ref="B49:B50"/>
    <mergeCell ref="B51:B52"/>
    <mergeCell ref="B53:B54"/>
    <mergeCell ref="B55:B5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3277791.99</v>
      </c>
      <c r="F3" s="6">
        <f t="shared" ref="F3:F8" si="0">E3/D3</f>
        <v>0.53453881115459889</v>
      </c>
      <c r="G3" s="4">
        <f>'Execução - LOA 2020'!G7</f>
        <v>3277791.99</v>
      </c>
      <c r="H3" s="6">
        <f>G3/D3</f>
        <v>0.53453881115459889</v>
      </c>
      <c r="I3" s="4">
        <f>'Execução - LOA 2020'!I7</f>
        <v>3277791.99</v>
      </c>
      <c r="J3" s="6">
        <f>I3/D3</f>
        <v>0.53453881115459889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156262.97</v>
      </c>
      <c r="F5" s="6">
        <f t="shared" si="0"/>
        <v>0.53466742169697057</v>
      </c>
      <c r="G5" s="4">
        <f>'Execução - LOA 2020'!G11</f>
        <v>156262.97</v>
      </c>
      <c r="H5" s="6">
        <f t="shared" si="1"/>
        <v>0.53466742169697057</v>
      </c>
      <c r="I5" s="4">
        <f>'Execução - LOA 2020'!I11</f>
        <v>134056.07</v>
      </c>
      <c r="J5" s="6">
        <f t="shared" si="2"/>
        <v>0.45868457069341895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258265.06</v>
      </c>
      <c r="F6" s="6">
        <f t="shared" si="0"/>
        <v>7.9705755546440979E-2</v>
      </c>
      <c r="G6" s="4">
        <f>'Execução - LOA 2020'!G14</f>
        <v>145951.54</v>
      </c>
      <c r="H6" s="6">
        <f t="shared" si="1"/>
        <v>4.5043560165926443E-2</v>
      </c>
      <c r="I6" s="4">
        <f>'Execução - LOA 2020'!I14</f>
        <v>145951.54</v>
      </c>
      <c r="J6" s="6">
        <f t="shared" si="2"/>
        <v>4.5043560165926443E-2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12712.68</v>
      </c>
      <c r="F7" s="6">
        <f t="shared" si="0"/>
        <v>7.8246322397981169E-2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11448.83</v>
      </c>
      <c r="J7" s="6">
        <f t="shared" si="2"/>
        <v>7.0467347818058718E-2</v>
      </c>
    </row>
    <row r="8" spans="1:10" x14ac:dyDescent="0.2">
      <c r="A8" s="64"/>
      <c r="B8" s="16"/>
      <c r="C8" s="3" t="s">
        <v>6</v>
      </c>
      <c r="D8" s="17">
        <f>SUM(D3:D7)</f>
        <v>9946390</v>
      </c>
      <c r="E8" s="17">
        <f>SUM(E3:E7)</f>
        <v>3818445.9400000009</v>
      </c>
      <c r="F8" s="6">
        <f t="shared" si="0"/>
        <v>0.38390269635516011</v>
      </c>
      <c r="G8" s="17">
        <f>SUM(G3:G7)</f>
        <v>3703065.6700000004</v>
      </c>
      <c r="H8" s="6">
        <f t="shared" si="1"/>
        <v>0.37230248059848853</v>
      </c>
      <c r="I8" s="17">
        <f>SUM(I3:I7)</f>
        <v>3679836.2800000003</v>
      </c>
      <c r="J8" s="6">
        <f t="shared" si="2"/>
        <v>0.36996702120065672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480999.25</v>
      </c>
      <c r="F10" s="6">
        <f t="shared" ref="F10:F15" si="3">E10/D10</f>
        <v>4.8550439089442662E-2</v>
      </c>
      <c r="G10" s="4">
        <f>'Execução - LOA 2020'!G19</f>
        <v>176918.66</v>
      </c>
      <c r="H10" s="6">
        <f>G10/D10</f>
        <v>1.7857571765685323E-2</v>
      </c>
      <c r="I10" s="4">
        <f>'Execução - LOA 2020'!I19</f>
        <v>133018.45000000001</v>
      </c>
      <c r="J10" s="6">
        <f t="shared" si="2"/>
        <v>1.3426432898797816E-2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1046788.69</v>
      </c>
      <c r="F11" s="6">
        <f t="shared" si="3"/>
        <v>0.30094706488630268</v>
      </c>
      <c r="G11" s="4">
        <f>'Execução - LOA 2020'!G22</f>
        <v>536843.46</v>
      </c>
      <c r="H11" s="6">
        <f t="shared" ref="H11:H37" si="4">G11/D11</f>
        <v>0.15434009283230529</v>
      </c>
      <c r="I11" s="4">
        <f>'Execução - LOA 2020'!I22</f>
        <v>521234.76</v>
      </c>
      <c r="J11" s="6">
        <f t="shared" si="2"/>
        <v>0.1498526614179567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711230.78</v>
      </c>
      <c r="F12" s="6">
        <f t="shared" si="3"/>
        <v>0.21905174288282039</v>
      </c>
      <c r="G12" s="4">
        <f>'Execução - LOA 2020'!G25</f>
        <v>381119.34</v>
      </c>
      <c r="H12" s="6">
        <f t="shared" si="4"/>
        <v>0.11738082493188809</v>
      </c>
      <c r="I12" s="4">
        <f>'Execução - LOA 2020'!I25</f>
        <v>318228.18</v>
      </c>
      <c r="J12" s="6">
        <f t="shared" si="2"/>
        <v>9.8010996463662445E-2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742586.62</v>
      </c>
      <c r="F13" s="6">
        <f t="shared" si="3"/>
        <v>0.19514550901020342</v>
      </c>
      <c r="G13" s="4">
        <f>'Execução - LOA 2020'!G28</f>
        <v>575533.04</v>
      </c>
      <c r="H13" s="6">
        <f t="shared" si="4"/>
        <v>0.15124523526021755</v>
      </c>
      <c r="I13" s="4">
        <f>'Execução - LOA 2020'!I28</f>
        <v>519898.73</v>
      </c>
      <c r="J13" s="6">
        <f t="shared" si="2"/>
        <v>0.13662500719391943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251822.57</v>
      </c>
      <c r="F14" s="6">
        <f t="shared" si="3"/>
        <v>0.31028489930198316</v>
      </c>
      <c r="G14" s="4">
        <f>'Execução - LOA 2020'!G31</f>
        <v>73271.759999999995</v>
      </c>
      <c r="H14" s="6">
        <f t="shared" si="4"/>
        <v>9.0282299451074133E-2</v>
      </c>
      <c r="I14" s="4">
        <f>'Execução - LOA 2020'!I31</f>
        <v>49647.06</v>
      </c>
      <c r="J14" s="6">
        <f t="shared" si="2"/>
        <v>6.1172964014859811E-2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3233427.9099999997</v>
      </c>
      <c r="F15" s="6">
        <f t="shared" si="3"/>
        <v>0.1521665694240921</v>
      </c>
      <c r="G15" s="4">
        <f>SUM(G10:G14)</f>
        <v>1743686.26</v>
      </c>
      <c r="H15" s="6">
        <f t="shared" si="4"/>
        <v>8.205865840260082E-2</v>
      </c>
      <c r="I15" s="4">
        <f>SUM(I10:I14)</f>
        <v>1542027.18</v>
      </c>
      <c r="J15" s="6">
        <f t="shared" si="2"/>
        <v>7.2568491542249036E-2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1200003.6000000001</v>
      </c>
      <c r="F17" s="6">
        <f t="shared" ref="F17:F37" si="5">E17/D17</f>
        <v>0.21479269255972877</v>
      </c>
      <c r="G17" s="4">
        <f>'Execução - LOA 2020'!G34</f>
        <v>868258.22</v>
      </c>
      <c r="H17" s="6">
        <f t="shared" si="4"/>
        <v>0.15541246785502755</v>
      </c>
      <c r="I17" s="4">
        <f>'Execução - LOA 2020'!I34</f>
        <v>679030.92</v>
      </c>
      <c r="J17" s="6">
        <f t="shared" si="2"/>
        <v>0.1215420350723196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1633230.54</v>
      </c>
      <c r="F18" s="6">
        <f t="shared" si="5"/>
        <v>0.29226509444395332</v>
      </c>
      <c r="G18" s="4">
        <f>'Execução - LOA 2020'!G37</f>
        <v>1199561.79</v>
      </c>
      <c r="H18" s="6">
        <f t="shared" si="4"/>
        <v>0.21466047276198236</v>
      </c>
      <c r="I18" s="4">
        <f>'Execução - LOA 2020'!I37</f>
        <v>1022364.11</v>
      </c>
      <c r="J18" s="6">
        <f t="shared" si="2"/>
        <v>0.18295111182849808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2833234.14</v>
      </c>
      <c r="F19" s="6">
        <f>E19/D19</f>
        <v>0.25353368743982652</v>
      </c>
      <c r="G19" s="4">
        <f>SUM(G17:G18)</f>
        <v>2067820.01</v>
      </c>
      <c r="H19" s="6">
        <f t="shared" si="4"/>
        <v>0.18504013653356546</v>
      </c>
      <c r="I19" s="4">
        <f>SUM(I17:I18)</f>
        <v>1701395.03</v>
      </c>
      <c r="J19" s="6">
        <f t="shared" si="2"/>
        <v>0.1522503734010823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3541561.76</v>
      </c>
      <c r="F22" s="6">
        <f t="shared" si="5"/>
        <v>0.74774403551780289</v>
      </c>
      <c r="G22" s="4">
        <f>'Execução - LOA 2020'!G42</f>
        <v>3337794.62</v>
      </c>
      <c r="H22" s="6">
        <f t="shared" si="4"/>
        <v>0.70472186792767144</v>
      </c>
      <c r="I22" s="4">
        <f>'Execução - LOA 2020'!I42</f>
        <v>3289104.64</v>
      </c>
      <c r="J22" s="6">
        <f t="shared" si="2"/>
        <v>0.69444175858560508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2486344.9300000002</v>
      </c>
      <c r="F23" s="6">
        <f t="shared" si="5"/>
        <v>0.55807869119747389</v>
      </c>
      <c r="G23" s="4">
        <f>'Execução - LOA 2020'!G45</f>
        <v>1386814.72</v>
      </c>
      <c r="H23" s="6">
        <f t="shared" si="4"/>
        <v>0.31128092266385227</v>
      </c>
      <c r="I23" s="4">
        <f>'Execução - LOA 2020'!I45</f>
        <v>975140.54</v>
      </c>
      <c r="J23" s="6">
        <f t="shared" si="2"/>
        <v>0.21887757797820834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6027906.6899999995</v>
      </c>
      <c r="F24" s="6">
        <f t="shared" si="5"/>
        <v>0.57904696404858069</v>
      </c>
      <c r="G24" s="4">
        <f>SUM(G21:G23)</f>
        <v>4724609.34</v>
      </c>
      <c r="H24" s="6">
        <f t="shared" si="4"/>
        <v>0.45385086985189693</v>
      </c>
      <c r="I24" s="4">
        <f>SUM(I21:I23)</f>
        <v>4264245.18</v>
      </c>
      <c r="J24" s="6">
        <f t="shared" si="2"/>
        <v>0.40962781151441374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19416460.699999999</v>
      </c>
      <c r="F26" s="6">
        <f t="shared" si="5"/>
        <v>0.77468382091519283</v>
      </c>
      <c r="G26" s="4">
        <f>'Execução - LOA 2020'!G48</f>
        <v>15841093.98</v>
      </c>
      <c r="H26" s="6">
        <f t="shared" si="4"/>
        <v>0.63203275826181127</v>
      </c>
      <c r="I26" s="4">
        <f>'Execução - LOA 2020'!I48</f>
        <v>14974866.52</v>
      </c>
      <c r="J26" s="6">
        <f t="shared" si="2"/>
        <v>0.59747175309909062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17081951.489999998</v>
      </c>
      <c r="F27" s="6">
        <f t="shared" si="5"/>
        <v>0.73629837548375476</v>
      </c>
      <c r="G27" s="4">
        <f>'Execução - LOA 2020'!G50</f>
        <v>12684218.24</v>
      </c>
      <c r="H27" s="6">
        <f t="shared" si="4"/>
        <v>0.54673901221770838</v>
      </c>
      <c r="I27" s="4">
        <f>'Execução - LOA 2020'!I50</f>
        <v>12248548.390000001</v>
      </c>
      <c r="J27" s="6">
        <f t="shared" si="2"/>
        <v>0.52795995158227449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184795734.25999999</v>
      </c>
      <c r="F28" s="6">
        <f t="shared" si="5"/>
        <v>0.58699747785375422</v>
      </c>
      <c r="G28" s="4">
        <f>'Execução - LOA 2020'!G52</f>
        <v>167551483.78999999</v>
      </c>
      <c r="H28" s="6">
        <f t="shared" si="4"/>
        <v>0.53222169217935811</v>
      </c>
      <c r="I28" s="4">
        <f>'Execução - LOA 2020'!I52</f>
        <v>164587368.06999999</v>
      </c>
      <c r="J28" s="6">
        <f t="shared" si="2"/>
        <v>0.52280627759376685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8567488.6099999994</v>
      </c>
      <c r="F29" s="6">
        <f t="shared" si="5"/>
        <v>0.36027924022631663</v>
      </c>
      <c r="G29" s="4">
        <f>'Execução - LOA 2020'!G54</f>
        <v>8434799.6199999992</v>
      </c>
      <c r="H29" s="6">
        <f t="shared" si="4"/>
        <v>0.35469941506637426</v>
      </c>
      <c r="I29" s="4">
        <f>'Execução - LOA 2020'!I54</f>
        <v>8415866.5199999996</v>
      </c>
      <c r="J29" s="6">
        <f t="shared" si="2"/>
        <v>0.35390324209274848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103998.9</v>
      </c>
      <c r="F30" s="6">
        <f t="shared" si="5"/>
        <v>0.14326594711502036</v>
      </c>
      <c r="G30" s="4">
        <f>'Execução - LOA 2020'!G56</f>
        <v>54698.63</v>
      </c>
      <c r="H30" s="6">
        <f t="shared" si="4"/>
        <v>7.5351287685197305E-2</v>
      </c>
      <c r="I30" s="4">
        <f>'Execução - LOA 2020'!I56</f>
        <v>54698.63</v>
      </c>
      <c r="J30" s="6">
        <f t="shared" si="2"/>
        <v>7.5351287685197305E-2</v>
      </c>
    </row>
    <row r="31" spans="1:10" x14ac:dyDescent="0.2">
      <c r="A31" s="64"/>
      <c r="B31" s="8"/>
      <c r="C31" s="3" t="s">
        <v>6</v>
      </c>
      <c r="D31" s="17">
        <f>SUM(D26:D30)</f>
        <v>387584750</v>
      </c>
      <c r="E31" s="17">
        <f>SUM(E26:E30)</f>
        <v>229965633.96000001</v>
      </c>
      <c r="F31" s="6">
        <f t="shared" si="5"/>
        <v>0.59332993354356689</v>
      </c>
      <c r="G31" s="17">
        <f>SUM(G26:G30)</f>
        <v>204566294.25999999</v>
      </c>
      <c r="H31" s="6">
        <f t="shared" si="4"/>
        <v>0.52779758300603929</v>
      </c>
      <c r="I31" s="17">
        <f>SUM(I26:I30)</f>
        <v>200281348.13</v>
      </c>
      <c r="J31" s="6">
        <f t="shared" si="2"/>
        <v>0.51674207545575512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3818445.9400000009</v>
      </c>
      <c r="F33" s="6">
        <f>E33/D33</f>
        <v>0.38390269635516011</v>
      </c>
      <c r="G33" s="4">
        <f>G8</f>
        <v>3703065.6700000004</v>
      </c>
      <c r="H33" s="6">
        <f>G33/D33</f>
        <v>0.37230248059848853</v>
      </c>
      <c r="I33" s="4">
        <f>I8</f>
        <v>3679836.2800000003</v>
      </c>
      <c r="J33" s="6">
        <f t="shared" si="2"/>
        <v>0.36996702120065672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3233427.9099999997</v>
      </c>
      <c r="F34" s="6">
        <f t="shared" si="5"/>
        <v>0.1521665694240921</v>
      </c>
      <c r="G34" s="4">
        <f>G15</f>
        <v>1743686.26</v>
      </c>
      <c r="H34" s="6">
        <f t="shared" si="4"/>
        <v>8.205865840260082E-2</v>
      </c>
      <c r="I34" s="4">
        <f>I15</f>
        <v>1542027.18</v>
      </c>
      <c r="J34" s="6">
        <f t="shared" si="2"/>
        <v>7.2568491542249036E-2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2833234.14</v>
      </c>
      <c r="F35" s="6">
        <f t="shared" si="5"/>
        <v>0.25353368743982652</v>
      </c>
      <c r="G35" s="4">
        <f>G19</f>
        <v>2067820.01</v>
      </c>
      <c r="H35" s="6">
        <f t="shared" si="4"/>
        <v>0.18504013653356546</v>
      </c>
      <c r="I35" s="4">
        <f>I19</f>
        <v>1701395.03</v>
      </c>
      <c r="J35" s="6">
        <f t="shared" si="2"/>
        <v>0.1522503734010823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6027906.6899999995</v>
      </c>
      <c r="F36" s="6">
        <f t="shared" si="5"/>
        <v>0.57904696404858069</v>
      </c>
      <c r="G36" s="4">
        <f>G24</f>
        <v>4724609.34</v>
      </c>
      <c r="H36" s="6">
        <f t="shared" si="4"/>
        <v>0.45385086985189693</v>
      </c>
      <c r="I36" s="4">
        <f>I24</f>
        <v>4264245.18</v>
      </c>
      <c r="J36" s="6">
        <f t="shared" si="2"/>
        <v>0.40962781151441374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229965633.96000001</v>
      </c>
      <c r="F37" s="6">
        <f t="shared" si="5"/>
        <v>0.59332993354356689</v>
      </c>
      <c r="G37" s="4">
        <f>G31</f>
        <v>204566294.25999999</v>
      </c>
      <c r="H37" s="6">
        <f t="shared" si="4"/>
        <v>0.52779758300603929</v>
      </c>
      <c r="I37" s="4">
        <f>I31</f>
        <v>200281348.13</v>
      </c>
      <c r="J37" s="6">
        <f t="shared" si="2"/>
        <v>0.51674207545575512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B1" sqref="B1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2020-07-24T12:46:20Z</dcterms:modified>
</cp:coreProperties>
</file>