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<sst xmlns="http://schemas.openxmlformats.org/spreadsheetml/2006/main" count="207" uniqueCount="45">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</sst>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4.8550439089442662E-2</c:v>
                </c:pt>
                <c:pt idx="1">
                  <c:v>3.9267130483899251E-2</c:v>
                </c:pt>
                <c:pt idx="2">
                  <c:v>3.514388666755424E-2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0.29955413468877889</c:v>
                </c:pt>
                <c:pt idx="1">
                  <c:v>0.15404630402939354</c:v>
                </c:pt>
                <c:pt idx="2">
                  <c:v>0.14388549340700885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0.21775422546446385</c:v>
                </c:pt>
                <c:pt idx="1">
                  <c:v>0.11480356417981424</c:v>
                </c:pt>
                <c:pt idx="2">
                  <c:v>9.6177949663398085E-2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0.19349018223807499</c:v>
                </c:pt>
                <c:pt idx="1">
                  <c:v>0.1504396030060203</c:v>
                </c:pt>
                <c:pt idx="2">
                  <c:v>0.13654497401911073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0.41427957638448226</c:v>
                </c:pt>
                <c:pt idx="1">
                  <c:v>0.13747661674377915</c:v>
                </c:pt>
                <c:pt idx="2">
                  <c:v>6.1172964014859811E-2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0.21427974408959408</c:v>
                </c:pt>
                <c:pt idx="1">
                  <c:v>0.15507775024660811</c:v>
                </c:pt>
                <c:pt idx="2">
                  <c:v>0.1215420350723196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0.29057508327395204</c:v>
                </c:pt>
                <c:pt idx="1">
                  <c:v>0.21466047276198236</c:v>
                </c:pt>
                <c:pt idx="2">
                  <c:v>0.18295111182849808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0.74620225917583005</c:v>
                </c:pt>
                <c:pt idx="1">
                  <c:v>0.704717222980076</c:v>
                </c:pt>
                <c:pt idx="2">
                  <c:v>0.69443711363800953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0.55362659524729263</c:v>
                </c:pt>
                <c:pt idx="1">
                  <c:v>0.30867458762112565</c:v>
                </c:pt>
                <c:pt idx="2">
                  <c:v>0.21872337569668793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0.76790958909017626</c:v>
                </c:pt>
                <c:pt idx="1">
                  <c:v>0.62814057352931962</c:v>
                </c:pt>
                <c:pt idx="2">
                  <c:v>0.59274435086918253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0.73606130414752413</c:v>
                </c:pt>
                <c:pt idx="1">
                  <c:v>0.54673901221770838</c:v>
                </c:pt>
                <c:pt idx="2">
                  <c:v>0.52772190825356524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0.58699747785375422</c:v>
                </c:pt>
                <c:pt idx="1">
                  <c:v>0.53222169217935811</c:v>
                </c:pt>
                <c:pt idx="2">
                  <c:v>0.5227009507895124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0.35809304186427204</c:v>
                </c:pt>
                <c:pt idx="1">
                  <c:v>0.35469941506637426</c:v>
                </c:pt>
                <c:pt idx="2">
                  <c:v>0.35390324209274848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0.14078494038558231</c:v>
                </c:pt>
                <c:pt idx="1">
                  <c:v>7.5351287685197305E-2</c:v>
                </c:pt>
                <c:pt idx="2">
                  <c:v>7.5086793908377705E-2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0.38387843026464885</c:v>
                </c:pt>
                <c:pt idx="1">
                  <c:v>0.37230248059848853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0.15541579224430621</c:v>
                </c:pt>
                <c:pt idx="1">
                  <c:v>9.3256953910784493E-2</c:v>
                </c:pt>
                <c:pt idx="2">
                  <c:v>8.1422793615553601E-2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0.25243213478394283</c:v>
                </c:pt>
                <c:pt idx="1">
                  <c:v>0.18487279844144702</c:v>
                </c:pt>
                <c:pt idx="2">
                  <c:v>0.1522503734010823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0.57644012880632256</c:v>
                </c:pt>
                <c:pt idx="1">
                  <c:v>0.45273332361195645</c:v>
                </c:pt>
                <c:pt idx="2">
                  <c:v>0.4095597042395962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0.59273889749274189</c:v>
                </c:pt>
                <c:pt idx="1">
                  <c:v>0.52754588930550028</c:v>
                </c:pt>
                <c:pt idx="2">
                  <c:v>0.51633607565829154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12471.32</v>
      </c>
      <c r="F15" s="34">
        <f t="shared" si="0"/>
        <v>7.6760755831845884E-2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12471.32</v>
      </c>
      <c r="F16" s="36">
        <f t="shared" si="0"/>
        <v>7.6760755831845884E-2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469047.45</v>
      </c>
      <c r="F18" s="34">
        <f t="shared" si="0"/>
        <v>5.2431262191270908E-2</v>
      </c>
      <c r="G18" s="43">
        <v>377075.79</v>
      </c>
      <c r="H18" s="34">
        <f t="shared" si="1"/>
        <v>4.215044685025067E-2</v>
      </c>
      <c r="I18" s="27">
        <v>336359.62</v>
      </c>
      <c r="J18" s="39">
        <f t="shared" si="2"/>
        <v>3.7599094562343852E-2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480999.25</v>
      </c>
      <c r="F19" s="35">
        <f t="shared" si="0"/>
        <v>4.8550439089442662E-2</v>
      </c>
      <c r="G19" s="44">
        <v>389027.59</v>
      </c>
      <c r="H19" s="35">
        <f t="shared" si="1"/>
        <v>3.9267130483899251E-2</v>
      </c>
      <c r="I19" s="28">
        <v>348177.76</v>
      </c>
      <c r="J19" s="40">
        <f t="shared" si="2"/>
        <v>3.514388666755424E-2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888874.5</v>
      </c>
      <c r="F21" s="34">
        <f t="shared" si="0"/>
        <v>0.29413480556069382</v>
      </c>
      <c r="G21" s="43">
        <v>535821.56999999995</v>
      </c>
      <c r="H21" s="34">
        <f t="shared" si="1"/>
        <v>0.17730711512949879</v>
      </c>
      <c r="I21" s="27">
        <v>500479.07</v>
      </c>
      <c r="J21" s="39">
        <f t="shared" si="2"/>
        <v>0.16561203402915356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1041943.64</v>
      </c>
      <c r="F22" s="35">
        <f t="shared" si="0"/>
        <v>0.29955413468877889</v>
      </c>
      <c r="G22" s="44">
        <v>535821.56999999995</v>
      </c>
      <c r="H22" s="35">
        <f t="shared" si="1"/>
        <v>0.15404630402939354</v>
      </c>
      <c r="I22" s="28">
        <v>500479.07</v>
      </c>
      <c r="J22" s="40">
        <f t="shared" si="2"/>
        <v>0.14388549340700885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692857.5</v>
      </c>
      <c r="F24" s="34">
        <f t="shared" si="0"/>
        <v>0.22582035604169248</v>
      </c>
      <c r="G24" s="43">
        <v>364576.91</v>
      </c>
      <c r="H24" s="34">
        <f t="shared" si="1"/>
        <v>0.11882513737785917</v>
      </c>
      <c r="I24" s="27">
        <v>304102.11</v>
      </c>
      <c r="J24" s="39">
        <f t="shared" si="2"/>
        <v>9.9114820512486226E-2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707017.92</v>
      </c>
      <c r="F25" s="35">
        <f t="shared" si="0"/>
        <v>0.21775422546446385</v>
      </c>
      <c r="G25" s="44">
        <v>372751.33</v>
      </c>
      <c r="H25" s="35">
        <f t="shared" si="1"/>
        <v>0.11480356417981424</v>
      </c>
      <c r="I25" s="28">
        <v>312276.53000000003</v>
      </c>
      <c r="J25" s="40">
        <f t="shared" si="2"/>
        <v>9.6177949663398085E-2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736287.61</v>
      </c>
      <c r="F27" s="34">
        <f t="shared" si="0"/>
        <v>0.21580089182398932</v>
      </c>
      <c r="G27" s="43">
        <v>572467.37</v>
      </c>
      <c r="H27" s="34">
        <f t="shared" si="1"/>
        <v>0.16778629343787771</v>
      </c>
      <c r="I27" s="27">
        <v>519594.18</v>
      </c>
      <c r="J27" s="39">
        <f t="shared" si="2"/>
        <v>0.15228952098019746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736287.61</v>
      </c>
      <c r="F28" s="35">
        <f t="shared" si="0"/>
        <v>0.19349018223807499</v>
      </c>
      <c r="G28" s="44">
        <v>572467.37</v>
      </c>
      <c r="H28" s="35">
        <f t="shared" si="1"/>
        <v>0.1504396030060203</v>
      </c>
      <c r="I28" s="28">
        <v>519594.18</v>
      </c>
      <c r="J28" s="40">
        <f t="shared" si="2"/>
        <v>0.13654497401911073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336223.09</v>
      </c>
      <c r="F30" s="34">
        <f t="shared" si="0"/>
        <v>0.48553402909249499</v>
      </c>
      <c r="G30" s="43">
        <v>111573.96</v>
      </c>
      <c r="H30" s="34">
        <f t="shared" si="1"/>
        <v>0.16112205244620431</v>
      </c>
      <c r="I30" s="27">
        <v>49647.06</v>
      </c>
      <c r="J30" s="39">
        <f t="shared" si="2"/>
        <v>7.1694472483721572E-2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336223.09</v>
      </c>
      <c r="F31" s="36">
        <f t="shared" si="0"/>
        <v>0.41427957638448226</v>
      </c>
      <c r="G31" s="44">
        <v>111573.96</v>
      </c>
      <c r="H31" s="36">
        <f t="shared" si="1"/>
        <v>0.13747661674377915</v>
      </c>
      <c r="I31" s="30">
        <v>49647.06</v>
      </c>
      <c r="J31" s="41">
        <f t="shared" si="2"/>
        <v>6.1172964014859811E-2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1140582.8600000001</v>
      </c>
      <c r="F33" s="34">
        <f t="shared" si="0"/>
        <v>0.21258332129620744</v>
      </c>
      <c r="G33" s="43">
        <v>856398.22</v>
      </c>
      <c r="H33" s="34">
        <f t="shared" si="1"/>
        <v>0.15961661738434341</v>
      </c>
      <c r="I33" s="27">
        <v>669040.92000000004</v>
      </c>
      <c r="J33" s="39">
        <f t="shared" si="2"/>
        <v>0.12469671940946948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1197137.8600000001</v>
      </c>
      <c r="F34" s="35">
        <f t="shared" si="0"/>
        <v>0.21427974408959408</v>
      </c>
      <c r="G34" s="44">
        <v>866388.22</v>
      </c>
      <c r="H34" s="35">
        <f t="shared" si="1"/>
        <v>0.15507775024660811</v>
      </c>
      <c r="I34" s="28">
        <v>679030.92</v>
      </c>
      <c r="J34" s="40">
        <f t="shared" si="2"/>
        <v>0.1215420350723196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1547072.3</v>
      </c>
      <c r="F36" s="34">
        <f t="shared" si="0"/>
        <v>0.28132561636434822</v>
      </c>
      <c r="G36" s="43">
        <v>1199561.79</v>
      </c>
      <c r="H36" s="34">
        <f t="shared" si="1"/>
        <v>0.2181329598745132</v>
      </c>
      <c r="I36" s="27">
        <v>1022364.11</v>
      </c>
      <c r="J36" s="39">
        <f t="shared" si="2"/>
        <v>0.18591064774059898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1623786.45</v>
      </c>
      <c r="F37" s="36">
        <f t="shared" si="0"/>
        <v>0.29057508327395204</v>
      </c>
      <c r="G37" s="44">
        <v>1199561.79</v>
      </c>
      <c r="H37" s="36">
        <f t="shared" si="1"/>
        <v>0.21466047276198236</v>
      </c>
      <c r="I37" s="30">
        <v>1022364.11</v>
      </c>
      <c r="J37" s="41">
        <f t="shared" si="2"/>
        <v>0.18295111182849808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17410</v>
      </c>
      <c r="H40" s="34">
        <f t="shared" si="1"/>
        <v>4.9191629794135432E-2</v>
      </c>
      <c r="I40" s="27">
        <v>17410</v>
      </c>
      <c r="J40" s="39">
        <f t="shared" si="2"/>
        <v>4.9191629794135432E-2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3458953.4</v>
      </c>
      <c r="F41" s="34">
        <f t="shared" si="0"/>
        <v>0.78928164362643627</v>
      </c>
      <c r="G41" s="43">
        <v>3320362.62</v>
      </c>
      <c r="H41" s="34">
        <f t="shared" si="1"/>
        <v>0.75765729198588816</v>
      </c>
      <c r="I41" s="27">
        <v>3271672.64</v>
      </c>
      <c r="J41" s="39">
        <f t="shared" si="2"/>
        <v>0.74654696380322505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3534259.4</v>
      </c>
      <c r="F42" s="35">
        <f t="shared" si="0"/>
        <v>0.74620225917583005</v>
      </c>
      <c r="G42" s="44">
        <v>3337772.62</v>
      </c>
      <c r="H42" s="35">
        <f t="shared" si="1"/>
        <v>0.704717222980076</v>
      </c>
      <c r="I42" s="28">
        <v>3289082.64</v>
      </c>
      <c r="J42" s="40">
        <f t="shared" si="2"/>
        <v>0.69443711363800953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2446337.62</v>
      </c>
      <c r="F44" s="34">
        <f t="shared" si="0"/>
        <v>0.60228304676724997</v>
      </c>
      <c r="G44" s="43">
        <v>1375203.01</v>
      </c>
      <c r="H44" s="34">
        <f t="shared" si="1"/>
        <v>0.33857201557742994</v>
      </c>
      <c r="I44" s="27">
        <v>974453.54</v>
      </c>
      <c r="J44" s="39">
        <f t="shared" si="2"/>
        <v>0.23990836023865436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2466510.0099999998</v>
      </c>
      <c r="F45" s="36">
        <f t="shared" si="0"/>
        <v>0.55362659524729263</v>
      </c>
      <c r="G45" s="44">
        <v>1375203.01</v>
      </c>
      <c r="H45" s="36">
        <f t="shared" si="1"/>
        <v>0.30867458762112565</v>
      </c>
      <c r="I45" s="30">
        <v>974453.54</v>
      </c>
      <c r="J45" s="41">
        <f t="shared" si="2"/>
        <v>0.21872337569668793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19077204.879999999</v>
      </c>
      <c r="F47" s="34">
        <f t="shared" si="0"/>
        <v>0.79876139008864866</v>
      </c>
      <c r="G47" s="43">
        <v>15655174</v>
      </c>
      <c r="H47" s="34">
        <f t="shared" si="1"/>
        <v>0.655481168492838</v>
      </c>
      <c r="I47" s="27">
        <v>14768012.880000001</v>
      </c>
      <c r="J47" s="39">
        <f t="shared" si="2"/>
        <v>0.61833578719084703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19246673.23</v>
      </c>
      <c r="F48" s="35">
        <f t="shared" si="0"/>
        <v>0.76790958909017626</v>
      </c>
      <c r="G48" s="44">
        <v>15743541.34</v>
      </c>
      <c r="H48" s="35">
        <f t="shared" si="1"/>
        <v>0.62814057352931962</v>
      </c>
      <c r="I48" s="28">
        <v>14856380.220000001</v>
      </c>
      <c r="J48" s="40">
        <f t="shared" si="2"/>
        <v>0.59274435086918253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17076451.489999998</v>
      </c>
      <c r="F49" s="34">
        <f t="shared" si="0"/>
        <v>0.73606130414752413</v>
      </c>
      <c r="G49" s="43">
        <v>12684218.24</v>
      </c>
      <c r="H49" s="34">
        <f t="shared" si="1"/>
        <v>0.54673901221770838</v>
      </c>
      <c r="I49" s="27">
        <v>12243025.84</v>
      </c>
      <c r="J49" s="39">
        <f t="shared" si="2"/>
        <v>0.52772190825356524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17076451.489999998</v>
      </c>
      <c r="F50" s="35">
        <f t="shared" si="0"/>
        <v>0.73606130414752413</v>
      </c>
      <c r="G50" s="44">
        <v>12684218.24</v>
      </c>
      <c r="H50" s="35">
        <f t="shared" si="1"/>
        <v>0.54673901221770838</v>
      </c>
      <c r="I50" s="28">
        <v>12243025.84</v>
      </c>
      <c r="J50" s="40">
        <f t="shared" si="2"/>
        <v>0.52772190825356524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184795734.25999999</v>
      </c>
      <c r="F51" s="34">
        <f t="shared" si="0"/>
        <v>0.58699747785375422</v>
      </c>
      <c r="G51" s="43">
        <v>167551483.78999999</v>
      </c>
      <c r="H51" s="34">
        <f t="shared" si="1"/>
        <v>0.53222169217935811</v>
      </c>
      <c r="I51" s="27">
        <v>164554209.59</v>
      </c>
      <c r="J51" s="39">
        <f t="shared" si="2"/>
        <v>0.5227009507895124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184795734.25999999</v>
      </c>
      <c r="F52" s="35">
        <f t="shared" si="0"/>
        <v>0.58699747785375422</v>
      </c>
      <c r="G52" s="44">
        <v>167551483.78999999</v>
      </c>
      <c r="H52" s="35">
        <f t="shared" si="1"/>
        <v>0.53222169217935811</v>
      </c>
      <c r="I52" s="28">
        <v>164554209.59</v>
      </c>
      <c r="J52" s="40">
        <f t="shared" si="2"/>
        <v>0.5227009507895124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8515500.5199999996</v>
      </c>
      <c r="F53" s="34">
        <f t="shared" si="0"/>
        <v>0.35809304186427204</v>
      </c>
      <c r="G53" s="43">
        <v>8434799.6199999992</v>
      </c>
      <c r="H53" s="34">
        <f t="shared" si="1"/>
        <v>0.35469941506637426</v>
      </c>
      <c r="I53" s="27">
        <v>8415866.5199999996</v>
      </c>
      <c r="J53" s="39">
        <f t="shared" si="2"/>
        <v>0.35390324209274848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8515500.5199999996</v>
      </c>
      <c r="F54" s="35">
        <f t="shared" si="0"/>
        <v>0.35809304186427204</v>
      </c>
      <c r="G54" s="44">
        <v>8434799.6199999992</v>
      </c>
      <c r="H54" s="35">
        <f t="shared" si="1"/>
        <v>0.35469941506637426</v>
      </c>
      <c r="I54" s="28">
        <v>8415866.5199999996</v>
      </c>
      <c r="J54" s="40">
        <f t="shared" si="2"/>
        <v>0.35390324209274848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102197.9</v>
      </c>
      <c r="F55" s="34">
        <f t="shared" si="0"/>
        <v>0.14078494038558231</v>
      </c>
      <c r="G55" s="43">
        <v>54698.63</v>
      </c>
      <c r="H55" s="34">
        <f t="shared" si="1"/>
        <v>7.5351287685197305E-2</v>
      </c>
      <c r="I55" s="27">
        <v>54506.63</v>
      </c>
      <c r="J55" s="39">
        <f t="shared" si="2"/>
        <v>7.5086793908377705E-2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102197.9</v>
      </c>
      <c r="F56" s="36">
        <f t="shared" si="0"/>
        <v>0.14078494038558231</v>
      </c>
      <c r="G56" s="44">
        <v>54698.63</v>
      </c>
      <c r="H56" s="36">
        <f t="shared" si="1"/>
        <v>7.5351287685197305E-2</v>
      </c>
      <c r="I56" s="30">
        <v>54506.63</v>
      </c>
      <c r="J56" s="41">
        <f t="shared" si="2"/>
        <v>7.5086793908377705E-2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245678927.21000001</v>
      </c>
      <c r="F57" s="37">
        <f t="shared" si="0"/>
        <v>0.5578978450250075</v>
      </c>
      <c r="G57" s="31">
        <v>216932374.75</v>
      </c>
      <c r="H57" s="37">
        <f t="shared" si="1"/>
        <v>0.49261898756881317</v>
      </c>
      <c r="I57" s="31">
        <v>211498930.89000002</v>
      </c>
      <c r="J57" s="42">
        <f t="shared" si="2"/>
        <v>0.48028049905869657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3818204.5800000005</v>
      </c>
      <c r="F8" s="6">
        <f t="shared" si="0"/>
        <v>0.38387843026464885</v>
      </c>
      <c r="G8" s="17">
        <f>SUM(G3:G7)</f>
        <v>3703065.6700000004</v>
      </c>
      <c r="H8" s="6">
        <f t="shared" si="1"/>
        <v>0.37230248059848853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480999.25</v>
      </c>
      <c r="F10" s="6">
        <f t="shared" ref="F10:F15" si="3">E10/D10</f>
        <v>4.8550439089442662E-2</v>
      </c>
      <c r="G10" s="4">
        <f>'Execução - LOA 2020'!G19</f>
        <v>389027.59</v>
      </c>
      <c r="H10" s="6">
        <f>G10/D10</f>
        <v>3.9267130483899251E-2</v>
      </c>
      <c r="I10" s="4">
        <f>'Execução - LOA 2020'!I19</f>
        <v>348177.76</v>
      </c>
      <c r="J10" s="6">
        <f t="shared" si="2"/>
        <v>3.514388666755424E-2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1041943.64</v>
      </c>
      <c r="F11" s="6">
        <f t="shared" si="3"/>
        <v>0.29955413468877889</v>
      </c>
      <c r="G11" s="4">
        <f>'Execução - LOA 2020'!G22</f>
        <v>535821.56999999995</v>
      </c>
      <c r="H11" s="6">
        <f t="shared" ref="H11:H37" si="4">G11/D11</f>
        <v>0.15404630402939354</v>
      </c>
      <c r="I11" s="4">
        <f>'Execução - LOA 2020'!I22</f>
        <v>500479.07</v>
      </c>
      <c r="J11" s="6">
        <f t="shared" si="2"/>
        <v>0.14388549340700885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707017.92</v>
      </c>
      <c r="F12" s="6">
        <f t="shared" si="3"/>
        <v>0.21775422546446385</v>
      </c>
      <c r="G12" s="4">
        <f>'Execução - LOA 2020'!G25</f>
        <v>372751.33</v>
      </c>
      <c r="H12" s="6">
        <f t="shared" si="4"/>
        <v>0.11480356417981424</v>
      </c>
      <c r="I12" s="4">
        <f>'Execução - LOA 2020'!I25</f>
        <v>312276.53000000003</v>
      </c>
      <c r="J12" s="6">
        <f t="shared" si="2"/>
        <v>9.6177949663398085E-2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736287.61</v>
      </c>
      <c r="F13" s="6">
        <f t="shared" si="3"/>
        <v>0.19349018223807499</v>
      </c>
      <c r="G13" s="4">
        <f>'Execução - LOA 2020'!G28</f>
        <v>572467.37</v>
      </c>
      <c r="H13" s="6">
        <f t="shared" si="4"/>
        <v>0.1504396030060203</v>
      </c>
      <c r="I13" s="4">
        <f>'Execução - LOA 2020'!I28</f>
        <v>519594.18</v>
      </c>
      <c r="J13" s="6">
        <f t="shared" si="2"/>
        <v>0.13654497401911073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336223.09</v>
      </c>
      <c r="F14" s="6">
        <f t="shared" si="3"/>
        <v>0.41427957638448226</v>
      </c>
      <c r="G14" s="4">
        <f>'Execução - LOA 2020'!G31</f>
        <v>111573.96</v>
      </c>
      <c r="H14" s="6">
        <f t="shared" si="4"/>
        <v>0.13747661674377915</v>
      </c>
      <c r="I14" s="4">
        <f>'Execução - LOA 2020'!I31</f>
        <v>49647.06</v>
      </c>
      <c r="J14" s="6">
        <f t="shared" si="2"/>
        <v>6.1172964014859811E-2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3302471.51</v>
      </c>
      <c r="F15" s="6">
        <f t="shared" si="3"/>
        <v>0.15541579224430621</v>
      </c>
      <c r="G15" s="4">
        <f>SUM(G10:G14)</f>
        <v>1981641.8199999998</v>
      </c>
      <c r="H15" s="6">
        <f t="shared" si="4"/>
        <v>9.3256953910784493E-2</v>
      </c>
      <c r="I15" s="4">
        <f>SUM(I10:I14)</f>
        <v>1730174.6</v>
      </c>
      <c r="J15" s="6">
        <f t="shared" si="2"/>
        <v>8.1422793615553601E-2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1197137.8600000001</v>
      </c>
      <c r="F17" s="6">
        <f t="shared" ref="F17:F37" si="5">E17/D17</f>
        <v>0.21427974408959408</v>
      </c>
      <c r="G17" s="4">
        <f>'Execução - LOA 2020'!G34</f>
        <v>866388.22</v>
      </c>
      <c r="H17" s="6">
        <f t="shared" si="4"/>
        <v>0.15507775024660811</v>
      </c>
      <c r="I17" s="4">
        <f>'Execução - LOA 2020'!I34</f>
        <v>679030.92</v>
      </c>
      <c r="J17" s="6">
        <f t="shared" si="2"/>
        <v>0.1215420350723196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1623786.45</v>
      </c>
      <c r="F18" s="6">
        <f t="shared" si="5"/>
        <v>0.29057508327395204</v>
      </c>
      <c r="G18" s="4">
        <f>'Execução - LOA 2020'!G37</f>
        <v>1199561.79</v>
      </c>
      <c r="H18" s="6">
        <f t="shared" si="4"/>
        <v>0.21466047276198236</v>
      </c>
      <c r="I18" s="4">
        <f>'Execução - LOA 2020'!I37</f>
        <v>1022364.11</v>
      </c>
      <c r="J18" s="6">
        <f t="shared" si="2"/>
        <v>0.18295111182849808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2820924.31</v>
      </c>
      <c r="F19" s="6">
        <f>E19/D19</f>
        <v>0.25243213478394283</v>
      </c>
      <c r="G19" s="4">
        <f>SUM(G17:G18)</f>
        <v>2065950.01</v>
      </c>
      <c r="H19" s="6">
        <f t="shared" si="4"/>
        <v>0.18487279844144702</v>
      </c>
      <c r="I19" s="4">
        <f>SUM(I17:I18)</f>
        <v>1701395.03</v>
      </c>
      <c r="J19" s="6">
        <f t="shared" si="2"/>
        <v>0.1522503734010823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3534259.4</v>
      </c>
      <c r="F22" s="6">
        <f t="shared" si="5"/>
        <v>0.74620225917583005</v>
      </c>
      <c r="G22" s="4">
        <f>'Execução - LOA 2020'!G42</f>
        <v>3337772.62</v>
      </c>
      <c r="H22" s="6">
        <f t="shared" si="4"/>
        <v>0.704717222980076</v>
      </c>
      <c r="I22" s="4">
        <f>'Execução - LOA 2020'!I42</f>
        <v>3289082.64</v>
      </c>
      <c r="J22" s="6">
        <f t="shared" si="2"/>
        <v>0.69443711363800953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2466510.0099999998</v>
      </c>
      <c r="F23" s="6">
        <f t="shared" si="5"/>
        <v>0.55362659524729263</v>
      </c>
      <c r="G23" s="4">
        <f>'Execução - LOA 2020'!G45</f>
        <v>1375203.01</v>
      </c>
      <c r="H23" s="6">
        <f t="shared" si="4"/>
        <v>0.30867458762112565</v>
      </c>
      <c r="I23" s="4">
        <f>'Execução - LOA 2020'!I45</f>
        <v>974453.54</v>
      </c>
      <c r="J23" s="6">
        <f t="shared" si="2"/>
        <v>0.21872337569668793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6000769.4100000001</v>
      </c>
      <c r="F24" s="6">
        <f t="shared" si="5"/>
        <v>0.57644012880632256</v>
      </c>
      <c r="G24" s="4">
        <f>SUM(G21:G23)</f>
        <v>4712975.63</v>
      </c>
      <c r="H24" s="6">
        <f t="shared" si="4"/>
        <v>0.45273332361195645</v>
      </c>
      <c r="I24" s="4">
        <f>SUM(I21:I23)</f>
        <v>4263536.18</v>
      </c>
      <c r="J24" s="6">
        <f t="shared" si="2"/>
        <v>0.4095597042395962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19246673.23</v>
      </c>
      <c r="F26" s="6">
        <f t="shared" si="5"/>
        <v>0.76790958909017626</v>
      </c>
      <c r="G26" s="4">
        <f>'Execução - LOA 2020'!G48</f>
        <v>15743541.34</v>
      </c>
      <c r="H26" s="6">
        <f t="shared" si="4"/>
        <v>0.62814057352931962</v>
      </c>
      <c r="I26" s="4">
        <f>'Execução - LOA 2020'!I48</f>
        <v>14856380.220000001</v>
      </c>
      <c r="J26" s="6">
        <f t="shared" si="2"/>
        <v>0.59274435086918253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17076451.489999998</v>
      </c>
      <c r="F27" s="6">
        <f t="shared" si="5"/>
        <v>0.73606130414752413</v>
      </c>
      <c r="G27" s="4">
        <f>'Execução - LOA 2020'!G50</f>
        <v>12684218.24</v>
      </c>
      <c r="H27" s="6">
        <f t="shared" si="4"/>
        <v>0.54673901221770838</v>
      </c>
      <c r="I27" s="4">
        <f>'Execução - LOA 2020'!I50</f>
        <v>12243025.84</v>
      </c>
      <c r="J27" s="6">
        <f t="shared" si="2"/>
        <v>0.52772190825356524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184795734.25999999</v>
      </c>
      <c r="F28" s="6">
        <f t="shared" si="5"/>
        <v>0.58699747785375422</v>
      </c>
      <c r="G28" s="4">
        <f>'Execução - LOA 2020'!G52</f>
        <v>167551483.78999999</v>
      </c>
      <c r="H28" s="6">
        <f t="shared" si="4"/>
        <v>0.53222169217935811</v>
      </c>
      <c r="I28" s="4">
        <f>'Execução - LOA 2020'!I52</f>
        <v>164554209.59</v>
      </c>
      <c r="J28" s="6">
        <f t="shared" si="2"/>
        <v>0.5227009507895124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8515500.5199999996</v>
      </c>
      <c r="F29" s="6">
        <f t="shared" si="5"/>
        <v>0.35809304186427204</v>
      </c>
      <c r="G29" s="4">
        <f>'Execução - LOA 2020'!G54</f>
        <v>8434799.6199999992</v>
      </c>
      <c r="H29" s="6">
        <f t="shared" si="4"/>
        <v>0.35469941506637426</v>
      </c>
      <c r="I29" s="4">
        <f>'Execução - LOA 2020'!I54</f>
        <v>8415866.5199999996</v>
      </c>
      <c r="J29" s="6">
        <f t="shared" si="2"/>
        <v>0.35390324209274848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102197.9</v>
      </c>
      <c r="F30" s="6">
        <f t="shared" si="5"/>
        <v>0.14078494038558231</v>
      </c>
      <c r="G30" s="4">
        <f>'Execução - LOA 2020'!G56</f>
        <v>54698.63</v>
      </c>
      <c r="H30" s="6">
        <f t="shared" si="4"/>
        <v>7.5351287685197305E-2</v>
      </c>
      <c r="I30" s="4">
        <f>'Execução - LOA 2020'!I56</f>
        <v>54506.63</v>
      </c>
      <c r="J30" s="6">
        <f t="shared" si="2"/>
        <v>7.5086793908377705E-2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229736557.40000001</v>
      </c>
      <c r="F31" s="6">
        <f t="shared" si="5"/>
        <v>0.59273889749274189</v>
      </c>
      <c r="G31" s="17">
        <f>SUM(G26:G30)</f>
        <v>204468741.62</v>
      </c>
      <c r="H31" s="6">
        <f t="shared" si="4"/>
        <v>0.52754588930550028</v>
      </c>
      <c r="I31" s="17">
        <f>SUM(I26:I30)</f>
        <v>200123988.80000001</v>
      </c>
      <c r="J31" s="6">
        <f t="shared" si="2"/>
        <v>0.51633607565829154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3818204.5800000005</v>
      </c>
      <c r="F33" s="6">
        <f>E33/D33</f>
        <v>0.38387843026464885</v>
      </c>
      <c r="G33" s="4">
        <f>G8</f>
        <v>3703065.6700000004</v>
      </c>
      <c r="H33" s="6">
        <f>G33/D33</f>
        <v>0.37230248059848853</v>
      </c>
      <c r="I33" s="4">
        <f>I8</f>
        <v>3679836.2800000003</v>
      </c>
      <c r="J33" s="6">
        <f t="shared" si="2"/>
        <v>0.36996702120065672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3302471.51</v>
      </c>
      <c r="F34" s="6">
        <f t="shared" si="5"/>
        <v>0.15541579224430621</v>
      </c>
      <c r="G34" s="4">
        <f>G15</f>
        <v>1981641.8199999998</v>
      </c>
      <c r="H34" s="6">
        <f t="shared" si="4"/>
        <v>9.3256953910784493E-2</v>
      </c>
      <c r="I34" s="4">
        <f>I15</f>
        <v>1730174.6</v>
      </c>
      <c r="J34" s="6">
        <f t="shared" si="2"/>
        <v>8.1422793615553601E-2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2820924.31</v>
      </c>
      <c r="F35" s="6">
        <f t="shared" si="5"/>
        <v>0.25243213478394283</v>
      </c>
      <c r="G35" s="4">
        <f>G19</f>
        <v>2065950.01</v>
      </c>
      <c r="H35" s="6">
        <f t="shared" si="4"/>
        <v>0.18487279844144702</v>
      </c>
      <c r="I35" s="4">
        <f>I19</f>
        <v>1701395.03</v>
      </c>
      <c r="J35" s="6">
        <f t="shared" si="2"/>
        <v>0.1522503734010823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6000769.4100000001</v>
      </c>
      <c r="F36" s="6">
        <f t="shared" si="5"/>
        <v>0.57644012880632256</v>
      </c>
      <c r="G36" s="4">
        <f>G24</f>
        <v>4712975.63</v>
      </c>
      <c r="H36" s="6">
        <f t="shared" si="4"/>
        <v>0.45273332361195645</v>
      </c>
      <c r="I36" s="4">
        <f>I24</f>
        <v>4263536.18</v>
      </c>
      <c r="J36" s="6">
        <f t="shared" si="2"/>
        <v>0.4095597042395962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229736557.40000001</v>
      </c>
      <c r="F37" s="6">
        <f t="shared" si="5"/>
        <v>0.59273889749274189</v>
      </c>
      <c r="G37" s="4">
        <f>G31</f>
        <v>204468741.62</v>
      </c>
      <c r="H37" s="6">
        <f t="shared" si="4"/>
        <v>0.52754588930550028</v>
      </c>
      <c r="I37" s="4">
        <f>I31</f>
        <v>200123988.80000001</v>
      </c>
      <c r="J37" s="6">
        <f t="shared" si="2"/>
        <v>0.51633607565829154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2020-07-22T12:33:48Z</dcterms:modified>
</cp:coreProperties>
</file>