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<sst xmlns="http://schemas.openxmlformats.org/spreadsheetml/2006/main" count="207" uniqueCount="45">
  <si>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</si>
  <si>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</si>
  <si>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</si>
  <si>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</si>
  <si>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</si>
  <si>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</si>
  <si>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</si>
  <si>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</si>
  <si>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</si>
  <si>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</si>
  <si>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</si>
  <si>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</si>
  <si>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</si>
  <si>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</si>
  <si>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</si>
  <si>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</si>
  <si>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</si>
  <si>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</si>
  <si>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</si>
  <si>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</si>
  <si>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</si>
  <si>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</si>
  <si>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</si>
  <si>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</si>
  <si>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</si>
  <si>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</si>
  <si>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</si>
  <si>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</si>
  <si>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</si>
  <si>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</si>
  <si>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</si>
  <si>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</si>
  <si>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</si>
  <si>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</si>
  <si>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</si>
  <si>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</si>
  <si>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</si>
  <si>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</si>
  <si>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</si>
  <si>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</si>
  <si>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</si>
  <si>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</si>
  <si>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</si>
  <si>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</si>
  <si>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Jul/20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</si>
</sst>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4.8550439089442662E-2</c:v>
                </c:pt>
                <c:pt idx="1">
                  <c:v>4.0867820769264235E-2</c:v>
                </c:pt>
                <c:pt idx="2">
                  <c:v>3.6744576952919224E-2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0.29323912584110412</c:v>
                </c:pt>
                <c:pt idx="1">
                  <c:v>0.14773129518171874</c:v>
                </c:pt>
                <c:pt idx="2">
                  <c:v>0.14374220563692477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0.2100998040569633</c:v>
                </c:pt>
                <c:pt idx="1">
                  <c:v>0.10831325445922864</c:v>
                </c:pt>
                <c:pt idx="2">
                  <c:v>9.6026098429806986E-2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0.1902953278022714</c:v>
                </c:pt>
                <c:pt idx="1">
                  <c:v>0.1500770610020716</c:v>
                </c:pt>
                <c:pt idx="2">
                  <c:v>0.13654497401911073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0.41427957638448226</c:v>
                </c:pt>
                <c:pt idx="1">
                  <c:v>0.13747661674377915</c:v>
                </c:pt>
                <c:pt idx="2">
                  <c:v>6.1172964014859811E-2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0.21257113599397437</c:v>
                </c:pt>
                <c:pt idx="1">
                  <c:v>0.15398575463337771</c:v>
                </c:pt>
                <c:pt idx="2">
                  <c:v>0.1215420350723196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0.29057508327395204</c:v>
                </c:pt>
                <c:pt idx="1">
                  <c:v>0.21466047276198236</c:v>
                </c:pt>
                <c:pt idx="2">
                  <c:v>0.18295111182849808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0.74620225917583005</c:v>
                </c:pt>
                <c:pt idx="1">
                  <c:v>0.70437940860949488</c:v>
                </c:pt>
                <c:pt idx="2">
                  <c:v>0.69410997842421851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0.55342116279294229</c:v>
                </c:pt>
                <c:pt idx="1">
                  <c:v>0.30823639277094317</c:v>
                </c:pt>
                <c:pt idx="2">
                  <c:v>0.21864139485054163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0.75804916532152866</c:v>
                </c:pt>
                <c:pt idx="1">
                  <c:v>0.62699749075586253</c:v>
                </c:pt>
                <c:pt idx="2">
                  <c:v>0.59485299969202499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0.73606130414752413</c:v>
                </c:pt>
                <c:pt idx="1">
                  <c:v>0.55551678232299573</c:v>
                </c:pt>
                <c:pt idx="2">
                  <c:v>0.53649967835885259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0.58699747785375422</c:v>
                </c:pt>
                <c:pt idx="1">
                  <c:v>0.5321875583775002</c:v>
                </c:pt>
                <c:pt idx="2">
                  <c:v>0.5227646019072586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0.35809298509419668</c:v>
                </c:pt>
                <c:pt idx="1">
                  <c:v>0.3546598610419941</c:v>
                </c:pt>
                <c:pt idx="2">
                  <c:v>0.35368569495865754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0.14078494038558231</c:v>
                </c:pt>
                <c:pt idx="1">
                  <c:v>7.5351287685197305E-2</c:v>
                </c:pt>
                <c:pt idx="2">
                  <c:v>7.3309726345371015E-2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0.53453881115459889</c:v>
                </c:pt>
                <c:pt idx="1">
                  <c:v>0.53453881115459889</c:v>
                </c:pt>
                <c:pt idx="2">
                  <c:v>0.53453881115459889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0.45868457069341895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7.9705755546440979E-2</c:v>
                </c:pt>
                <c:pt idx="1">
                  <c:v>4.5043560165926443E-2</c:v>
                </c:pt>
                <c:pt idx="2">
                  <c:v>4.5043560165926443E-2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7.6760755831845884E-2</c:v>
                </c:pt>
                <c:pt idx="1">
                  <c:v>7.6760755831845884E-2</c:v>
                </c:pt>
                <c:pt idx="2">
                  <c:v>7.0467347818058718E-2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0.38387843026464885</c:v>
                </c:pt>
                <c:pt idx="1">
                  <c:v>0.37230248059848853</c:v>
                </c:pt>
                <c:pt idx="2">
                  <c:v>0.36996702120065672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0.15264036414246027</c:v>
                </c:pt>
                <c:pt idx="1">
                  <c:v>9.1912910309466689E-2</c:v>
                </c:pt>
                <c:pt idx="2">
                  <c:v>8.2122438017388458E-2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0.25157793646360566</c:v>
                </c:pt>
                <c:pt idx="1">
                  <c:v>0.18432686820675578</c:v>
                </c:pt>
                <c:pt idx="2">
                  <c:v>0.1522503734010823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0.5763522099033549</c:v>
                </c:pt>
                <c:pt idx="1">
                  <c:v>0.45239209175596506</c:v>
                </c:pt>
                <c:pt idx="2">
                  <c:v>0.40937578001561575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0.59210125558345617</c:v>
                </c:pt>
                <c:pt idx="1">
                  <c:v>0.52796723168287707</c:v>
                </c:pt>
                <c:pt idx="2">
                  <c:v>0.51703287257819097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54" t="s">
        <v>32</v>
      </c>
      <c r="B3" s="56" t="s">
        <v>36</v>
      </c>
      <c r="C3" s="54" t="s">
        <v>43</v>
      </c>
      <c r="D3" s="58" t="s">
        <v>0</v>
      </c>
      <c r="E3" s="58" t="s">
        <v>33</v>
      </c>
      <c r="F3" s="51" t="s">
        <v>40</v>
      </c>
      <c r="G3" s="58" t="s">
        <v>34</v>
      </c>
      <c r="H3" s="53" t="s">
        <v>39</v>
      </c>
      <c r="I3" s="60" t="s">
        <v>35</v>
      </c>
      <c r="J3" s="51" t="s">
        <v>42</v>
      </c>
    </row>
    <row r="4" spans="1:10" ht="13.5" thickBot="1" x14ac:dyDescent="0.25">
      <c r="A4" s="55"/>
      <c r="B4" s="57"/>
      <c r="C4" s="57"/>
      <c r="D4" s="59"/>
      <c r="E4" s="59"/>
      <c r="F4" s="52"/>
      <c r="G4" s="59"/>
      <c r="H4" s="52"/>
      <c r="I4" s="61"/>
      <c r="J4" s="52"/>
    </row>
    <row r="5" spans="1:10" ht="22.5" x14ac:dyDescent="0.2">
      <c r="A5" s="45" t="s">
        <v>2</v>
      </c>
      <c r="B5" s="48" t="s">
        <v>3</v>
      </c>
      <c r="C5" s="26" t="s">
        <v>4</v>
      </c>
      <c r="D5" s="43">
        <v>1832000</v>
      </c>
      <c r="E5" s="43">
        <v>469610.54</v>
      </c>
      <c r="F5" s="33">
        <f>E5/D5</f>
        <v>0.25633763100436679</v>
      </c>
      <c r="G5" s="43">
        <v>469610.54</v>
      </c>
      <c r="H5" s="33">
        <f>G5/D5</f>
        <v>0.25633763100436679</v>
      </c>
      <c r="I5" s="29">
        <v>469610.54</v>
      </c>
      <c r="J5" s="38">
        <f>I5/D5</f>
        <v>0.25633763100436679</v>
      </c>
    </row>
    <row r="6" spans="1:10" ht="22.5" x14ac:dyDescent="0.2">
      <c r="A6" s="46"/>
      <c r="B6" s="49"/>
      <c r="C6" s="25" t="s">
        <v>5</v>
      </c>
      <c r="D6" s="43">
        <v>4300000</v>
      </c>
      <c r="E6" s="43">
        <v>2808181.45</v>
      </c>
      <c r="F6" s="34">
        <f t="shared" ref="F6:F57" si="0">E6/D6</f>
        <v>0.65306545348837208</v>
      </c>
      <c r="G6" s="43">
        <v>2808181.45</v>
      </c>
      <c r="H6" s="34">
        <f t="shared" ref="H6:H57" si="1">G6/D6</f>
        <v>0.65306545348837208</v>
      </c>
      <c r="I6" s="27">
        <v>2808181.45</v>
      </c>
      <c r="J6" s="39">
        <f t="shared" ref="J6:J57" si="2">I6/D6</f>
        <v>0.65306545348837208</v>
      </c>
    </row>
    <row r="7" spans="1:10" ht="13.5" customHeight="1" x14ac:dyDescent="0.2">
      <c r="A7" s="46"/>
      <c r="B7" s="49"/>
      <c r="C7" s="15" t="s">
        <v>6</v>
      </c>
      <c r="D7" s="44">
        <v>6132000</v>
      </c>
      <c r="E7" s="44">
        <v>3277791.99</v>
      </c>
      <c r="F7" s="35">
        <f t="shared" si="0"/>
        <v>0.53453881115459889</v>
      </c>
      <c r="G7" s="44">
        <v>3277791.99</v>
      </c>
      <c r="H7" s="35">
        <f t="shared" si="1"/>
        <v>0.53453881115459889</v>
      </c>
      <c r="I7" s="28">
        <v>3277791.99</v>
      </c>
      <c r="J7" s="40">
        <f t="shared" si="2"/>
        <v>0.53453881115459889</v>
      </c>
    </row>
    <row r="8" spans="1:10" ht="22.5" customHeight="1" x14ac:dyDescent="0.2">
      <c r="A8" s="46"/>
      <c r="B8" s="49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46"/>
      <c r="B9" s="49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46"/>
      <c r="B10" s="49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134056.07</v>
      </c>
      <c r="J10" s="39">
        <f t="shared" si="2"/>
        <v>0.45868457069341895</v>
      </c>
    </row>
    <row r="11" spans="1:10" ht="13.5" customHeight="1" x14ac:dyDescent="0.2">
      <c r="A11" s="46"/>
      <c r="B11" s="49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134056.07</v>
      </c>
      <c r="J11" s="40">
        <f t="shared" si="2"/>
        <v>0.45868457069341895</v>
      </c>
    </row>
    <row r="12" spans="1:10" ht="22.5" customHeight="1" x14ac:dyDescent="0.2">
      <c r="A12" s="46"/>
      <c r="B12" s="49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46"/>
      <c r="B13" s="49"/>
      <c r="C13" s="25" t="s">
        <v>4</v>
      </c>
      <c r="D13" s="43">
        <v>2973227</v>
      </c>
      <c r="E13" s="43">
        <v>258265.06</v>
      </c>
      <c r="F13" s="34">
        <f t="shared" si="0"/>
        <v>8.6863552631534696E-2</v>
      </c>
      <c r="G13" s="43">
        <v>145951.54</v>
      </c>
      <c r="H13" s="34">
        <f t="shared" si="1"/>
        <v>4.9088596329846329E-2</v>
      </c>
      <c r="I13" s="27">
        <v>145951.54</v>
      </c>
      <c r="J13" s="39">
        <f t="shared" si="2"/>
        <v>4.9088596329846329E-2</v>
      </c>
    </row>
    <row r="14" spans="1:10" ht="13.5" customHeight="1" x14ac:dyDescent="0.2">
      <c r="A14" s="46"/>
      <c r="B14" s="49"/>
      <c r="C14" s="15" t="s">
        <v>6</v>
      </c>
      <c r="D14" s="44">
        <v>3240231</v>
      </c>
      <c r="E14" s="44">
        <v>258265.06</v>
      </c>
      <c r="F14" s="35">
        <f t="shared" si="0"/>
        <v>7.9705755546440979E-2</v>
      </c>
      <c r="G14" s="44">
        <v>145951.54</v>
      </c>
      <c r="H14" s="35">
        <f t="shared" si="1"/>
        <v>4.5043560165926443E-2</v>
      </c>
      <c r="I14" s="28">
        <v>145951.54</v>
      </c>
      <c r="J14" s="40">
        <f t="shared" si="2"/>
        <v>4.5043560165926443E-2</v>
      </c>
    </row>
    <row r="15" spans="1:10" ht="22.5" customHeight="1" x14ac:dyDescent="0.2">
      <c r="A15" s="46"/>
      <c r="B15" s="49" t="s">
        <v>9</v>
      </c>
      <c r="C15" s="25" t="s">
        <v>4</v>
      </c>
      <c r="D15" s="43">
        <v>162470</v>
      </c>
      <c r="E15" s="43">
        <v>12471.32</v>
      </c>
      <c r="F15" s="34">
        <f t="shared" si="0"/>
        <v>7.6760755831845884E-2</v>
      </c>
      <c r="G15" s="43">
        <v>12471.32</v>
      </c>
      <c r="H15" s="34">
        <f t="shared" si="1"/>
        <v>7.6760755831845884E-2</v>
      </c>
      <c r="I15" s="27">
        <v>11448.83</v>
      </c>
      <c r="J15" s="39">
        <f t="shared" si="2"/>
        <v>7.0467347818058718E-2</v>
      </c>
    </row>
    <row r="16" spans="1:10" ht="13.5" customHeight="1" thickBot="1" x14ac:dyDescent="0.25">
      <c r="A16" s="47"/>
      <c r="B16" s="50"/>
      <c r="C16" s="21" t="s">
        <v>6</v>
      </c>
      <c r="D16" s="44">
        <v>162470</v>
      </c>
      <c r="E16" s="44">
        <v>12471.32</v>
      </c>
      <c r="F16" s="36">
        <f t="shared" si="0"/>
        <v>7.6760755831845884E-2</v>
      </c>
      <c r="G16" s="44">
        <v>12471.32</v>
      </c>
      <c r="H16" s="36">
        <f t="shared" si="1"/>
        <v>7.6760755831845884E-2</v>
      </c>
      <c r="I16" s="30">
        <v>11448.83</v>
      </c>
      <c r="J16" s="41">
        <f t="shared" si="2"/>
        <v>7.0467347818058718E-2</v>
      </c>
    </row>
    <row r="17" spans="1:10" ht="22.5" customHeight="1" x14ac:dyDescent="0.2">
      <c r="A17" s="45" t="s">
        <v>10</v>
      </c>
      <c r="B17" s="48" t="s">
        <v>11</v>
      </c>
      <c r="C17" s="26" t="s">
        <v>12</v>
      </c>
      <c r="D17" s="43">
        <v>961257</v>
      </c>
      <c r="E17" s="43">
        <v>11951.8</v>
      </c>
      <c r="F17" s="33">
        <f t="shared" si="0"/>
        <v>1.2433511537497256E-2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46"/>
      <c r="B18" s="49"/>
      <c r="C18" s="25" t="s">
        <v>4</v>
      </c>
      <c r="D18" s="43">
        <v>8945950</v>
      </c>
      <c r="E18" s="43">
        <v>469047.45</v>
      </c>
      <c r="F18" s="34">
        <f t="shared" si="0"/>
        <v>5.2431262191270908E-2</v>
      </c>
      <c r="G18" s="43">
        <v>392934.16</v>
      </c>
      <c r="H18" s="34">
        <f t="shared" si="1"/>
        <v>4.3923133932114528E-2</v>
      </c>
      <c r="I18" s="27">
        <v>352217.99</v>
      </c>
      <c r="J18" s="39">
        <f t="shared" si="2"/>
        <v>3.9371781644207716E-2</v>
      </c>
    </row>
    <row r="19" spans="1:10" ht="13.5" customHeight="1" x14ac:dyDescent="0.2">
      <c r="A19" s="46"/>
      <c r="B19" s="49"/>
      <c r="C19" s="15" t="s">
        <v>6</v>
      </c>
      <c r="D19" s="44">
        <v>9907207</v>
      </c>
      <c r="E19" s="44">
        <v>480999.25</v>
      </c>
      <c r="F19" s="35">
        <f t="shared" si="0"/>
        <v>4.8550439089442662E-2</v>
      </c>
      <c r="G19" s="44">
        <v>404885.96</v>
      </c>
      <c r="H19" s="35">
        <f t="shared" si="1"/>
        <v>4.0867820769264235E-2</v>
      </c>
      <c r="I19" s="28">
        <v>364036.13</v>
      </c>
      <c r="J19" s="40">
        <f t="shared" si="2"/>
        <v>3.6744576952919224E-2</v>
      </c>
    </row>
    <row r="20" spans="1:10" ht="22.5" customHeight="1" x14ac:dyDescent="0.2">
      <c r="A20" s="46"/>
      <c r="B20" s="49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/>
      <c r="H20" s="34">
        <f t="shared" si="1"/>
        <v>0</v>
      </c>
      <c r="I20" s="27"/>
      <c r="J20" s="39">
        <f t="shared" si="2"/>
        <v>0</v>
      </c>
    </row>
    <row r="21" spans="1:10" ht="22.5" x14ac:dyDescent="0.2">
      <c r="A21" s="46"/>
      <c r="B21" s="49"/>
      <c r="C21" s="25" t="s">
        <v>4</v>
      </c>
      <c r="D21" s="43">
        <v>3021997</v>
      </c>
      <c r="E21" s="43">
        <v>866908.91</v>
      </c>
      <c r="F21" s="34">
        <f t="shared" si="0"/>
        <v>0.28686623778911763</v>
      </c>
      <c r="G21" s="43">
        <v>513855.98</v>
      </c>
      <c r="H21" s="34">
        <f t="shared" si="1"/>
        <v>0.17003854735792259</v>
      </c>
      <c r="I21" s="27">
        <v>499980.67</v>
      </c>
      <c r="J21" s="39">
        <f t="shared" si="2"/>
        <v>0.16544710997396753</v>
      </c>
    </row>
    <row r="22" spans="1:10" ht="13.5" customHeight="1" x14ac:dyDescent="0.2">
      <c r="A22" s="46"/>
      <c r="B22" s="49"/>
      <c r="C22" s="15" t="s">
        <v>6</v>
      </c>
      <c r="D22" s="44">
        <v>3478315</v>
      </c>
      <c r="E22" s="44">
        <v>1019978.05</v>
      </c>
      <c r="F22" s="35">
        <f t="shared" si="0"/>
        <v>0.29323912584110412</v>
      </c>
      <c r="G22" s="44">
        <v>513855.98</v>
      </c>
      <c r="H22" s="35">
        <f t="shared" si="1"/>
        <v>0.14773129518171874</v>
      </c>
      <c r="I22" s="28">
        <v>499980.67</v>
      </c>
      <c r="J22" s="40">
        <f t="shared" si="2"/>
        <v>0.14374220563692477</v>
      </c>
    </row>
    <row r="23" spans="1:10" ht="22.5" customHeight="1" x14ac:dyDescent="0.2">
      <c r="A23" s="46"/>
      <c r="B23" s="49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46"/>
      <c r="B24" s="49"/>
      <c r="C24" s="25" t="s">
        <v>4</v>
      </c>
      <c r="D24" s="43">
        <v>3068180</v>
      </c>
      <c r="E24" s="43">
        <v>668004.65</v>
      </c>
      <c r="F24" s="34">
        <f t="shared" si="0"/>
        <v>0.21772016309342998</v>
      </c>
      <c r="G24" s="43">
        <v>343503.77</v>
      </c>
      <c r="H24" s="34">
        <f t="shared" si="1"/>
        <v>0.11195685064109669</v>
      </c>
      <c r="I24" s="27">
        <v>303609.07</v>
      </c>
      <c r="J24" s="39">
        <f t="shared" si="2"/>
        <v>9.895412589874128E-2</v>
      </c>
    </row>
    <row r="25" spans="1:10" ht="13.5" customHeight="1" x14ac:dyDescent="0.2">
      <c r="A25" s="46"/>
      <c r="B25" s="49"/>
      <c r="C25" s="15" t="s">
        <v>6</v>
      </c>
      <c r="D25" s="44">
        <v>3246862</v>
      </c>
      <c r="E25" s="44">
        <v>682165.07</v>
      </c>
      <c r="F25" s="35">
        <f t="shared" si="0"/>
        <v>0.2100998040569633</v>
      </c>
      <c r="G25" s="44">
        <v>351678.19</v>
      </c>
      <c r="H25" s="35">
        <f t="shared" si="1"/>
        <v>0.10831325445922864</v>
      </c>
      <c r="I25" s="28">
        <v>311783.49</v>
      </c>
      <c r="J25" s="40">
        <f t="shared" si="2"/>
        <v>9.6026098429806986E-2</v>
      </c>
    </row>
    <row r="26" spans="1:10" ht="22.5" customHeight="1" x14ac:dyDescent="0.2">
      <c r="A26" s="46"/>
      <c r="B26" s="49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46"/>
      <c r="B27" s="49"/>
      <c r="C27" s="25" t="s">
        <v>4</v>
      </c>
      <c r="D27" s="43">
        <v>3411884</v>
      </c>
      <c r="E27" s="43">
        <v>724130.24</v>
      </c>
      <c r="F27" s="34">
        <f t="shared" si="0"/>
        <v>0.21223764934564013</v>
      </c>
      <c r="G27" s="43">
        <v>571087.79</v>
      </c>
      <c r="H27" s="34">
        <f t="shared" si="1"/>
        <v>0.16738194792085548</v>
      </c>
      <c r="I27" s="27">
        <v>519594.18</v>
      </c>
      <c r="J27" s="39">
        <f t="shared" si="2"/>
        <v>0.15228952098019746</v>
      </c>
    </row>
    <row r="28" spans="1:10" ht="13.5" customHeight="1" x14ac:dyDescent="0.2">
      <c r="A28" s="46"/>
      <c r="B28" s="49"/>
      <c r="C28" s="15" t="s">
        <v>6</v>
      </c>
      <c r="D28" s="44">
        <v>3805297</v>
      </c>
      <c r="E28" s="44">
        <v>724130.24</v>
      </c>
      <c r="F28" s="35">
        <f t="shared" si="0"/>
        <v>0.1902953278022714</v>
      </c>
      <c r="G28" s="44">
        <v>571087.79</v>
      </c>
      <c r="H28" s="35">
        <f t="shared" si="1"/>
        <v>0.1500770610020716</v>
      </c>
      <c r="I28" s="28">
        <v>519594.18</v>
      </c>
      <c r="J28" s="40">
        <f t="shared" si="2"/>
        <v>0.13654497401911073</v>
      </c>
    </row>
    <row r="29" spans="1:10" ht="22.5" customHeight="1" x14ac:dyDescent="0.2">
      <c r="A29" s="46"/>
      <c r="B29" s="49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46"/>
      <c r="B30" s="49"/>
      <c r="C30" s="25" t="s">
        <v>4</v>
      </c>
      <c r="D30" s="43">
        <v>692481</v>
      </c>
      <c r="E30" s="43">
        <v>336223.09</v>
      </c>
      <c r="F30" s="34">
        <f t="shared" si="0"/>
        <v>0.48553402909249499</v>
      </c>
      <c r="G30" s="43">
        <v>111573.96</v>
      </c>
      <c r="H30" s="34">
        <f t="shared" si="1"/>
        <v>0.16112205244620431</v>
      </c>
      <c r="I30" s="27">
        <v>49647.06</v>
      </c>
      <c r="J30" s="39">
        <f t="shared" si="2"/>
        <v>7.1694472483721572E-2</v>
      </c>
    </row>
    <row r="31" spans="1:10" ht="13.5" customHeight="1" thickBot="1" x14ac:dyDescent="0.25">
      <c r="A31" s="47"/>
      <c r="B31" s="50"/>
      <c r="C31" s="21" t="s">
        <v>6</v>
      </c>
      <c r="D31" s="44">
        <v>811585</v>
      </c>
      <c r="E31" s="44">
        <v>336223.09</v>
      </c>
      <c r="F31" s="36">
        <f t="shared" si="0"/>
        <v>0.41427957638448226</v>
      </c>
      <c r="G31" s="44">
        <v>111573.96</v>
      </c>
      <c r="H31" s="36">
        <f t="shared" si="1"/>
        <v>0.13747661674377915</v>
      </c>
      <c r="I31" s="30">
        <v>49647.06</v>
      </c>
      <c r="J31" s="41">
        <f t="shared" si="2"/>
        <v>6.1172964014859811E-2</v>
      </c>
    </row>
    <row r="32" spans="1:10" ht="22.5" customHeight="1" x14ac:dyDescent="0.2">
      <c r="A32" s="45" t="s">
        <v>17</v>
      </c>
      <c r="B32" s="48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46"/>
      <c r="B33" s="49"/>
      <c r="C33" s="25" t="s">
        <v>4</v>
      </c>
      <c r="D33" s="43">
        <v>5365345</v>
      </c>
      <c r="E33" s="43">
        <v>1131037.21</v>
      </c>
      <c r="F33" s="34">
        <f t="shared" si="0"/>
        <v>0.21080419059724956</v>
      </c>
      <c r="G33" s="43">
        <v>850297.46</v>
      </c>
      <c r="H33" s="34">
        <f t="shared" si="1"/>
        <v>0.15847954977732093</v>
      </c>
      <c r="I33" s="27">
        <v>669040.92000000004</v>
      </c>
      <c r="J33" s="39">
        <f t="shared" si="2"/>
        <v>0.12469671940946948</v>
      </c>
    </row>
    <row r="34" spans="1:10" ht="13.5" customHeight="1" x14ac:dyDescent="0.2">
      <c r="A34" s="46"/>
      <c r="B34" s="49"/>
      <c r="C34" s="15" t="s">
        <v>6</v>
      </c>
      <c r="D34" s="44">
        <v>5586799</v>
      </c>
      <c r="E34" s="44">
        <v>1187592.21</v>
      </c>
      <c r="F34" s="35">
        <f t="shared" si="0"/>
        <v>0.21257113599397437</v>
      </c>
      <c r="G34" s="44">
        <v>860287.46</v>
      </c>
      <c r="H34" s="35">
        <f t="shared" si="1"/>
        <v>0.15398575463337771</v>
      </c>
      <c r="I34" s="28">
        <v>679030.92</v>
      </c>
      <c r="J34" s="40">
        <f t="shared" si="2"/>
        <v>0.1215420350723196</v>
      </c>
    </row>
    <row r="35" spans="1:10" ht="22.5" customHeight="1" x14ac:dyDescent="0.2">
      <c r="A35" s="46"/>
      <c r="B35" s="49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46"/>
      <c r="B36" s="49"/>
      <c r="C36" s="25" t="s">
        <v>4</v>
      </c>
      <c r="D36" s="43">
        <v>5499223</v>
      </c>
      <c r="E36" s="43">
        <v>1547072.3</v>
      </c>
      <c r="F36" s="34">
        <f t="shared" si="0"/>
        <v>0.28132561636434822</v>
      </c>
      <c r="G36" s="43">
        <v>1199561.79</v>
      </c>
      <c r="H36" s="34">
        <f t="shared" si="1"/>
        <v>0.2181329598745132</v>
      </c>
      <c r="I36" s="27">
        <v>1022364.11</v>
      </c>
      <c r="J36" s="39">
        <f t="shared" si="2"/>
        <v>0.18591064774059898</v>
      </c>
    </row>
    <row r="37" spans="1:10" ht="13.5" customHeight="1" thickBot="1" x14ac:dyDescent="0.25">
      <c r="A37" s="47"/>
      <c r="B37" s="50"/>
      <c r="C37" s="21" t="s">
        <v>6</v>
      </c>
      <c r="D37" s="44">
        <v>5588182</v>
      </c>
      <c r="E37" s="44">
        <v>1623786.45</v>
      </c>
      <c r="F37" s="36">
        <f t="shared" si="0"/>
        <v>0.29057508327395204</v>
      </c>
      <c r="G37" s="44">
        <v>1199561.79</v>
      </c>
      <c r="H37" s="36">
        <f t="shared" si="1"/>
        <v>0.21466047276198236</v>
      </c>
      <c r="I37" s="30">
        <v>1022364.11</v>
      </c>
      <c r="J37" s="41">
        <f t="shared" si="2"/>
        <v>0.18295111182849808</v>
      </c>
    </row>
    <row r="38" spans="1:10" ht="22.5" customHeight="1" x14ac:dyDescent="0.2">
      <c r="A38" s="45" t="s">
        <v>21</v>
      </c>
      <c r="B38" s="48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46"/>
      <c r="B39" s="49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46"/>
      <c r="B40" s="49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17410</v>
      </c>
      <c r="H40" s="34">
        <f t="shared" si="1"/>
        <v>4.9191629794135432E-2</v>
      </c>
      <c r="I40" s="27">
        <v>17410</v>
      </c>
      <c r="J40" s="39">
        <f t="shared" si="2"/>
        <v>4.9191629794135432E-2</v>
      </c>
    </row>
    <row r="41" spans="1:10" ht="22.5" x14ac:dyDescent="0.2">
      <c r="A41" s="46"/>
      <c r="B41" s="49"/>
      <c r="C41" s="25" t="s">
        <v>4</v>
      </c>
      <c r="D41" s="43">
        <v>4382407</v>
      </c>
      <c r="E41" s="43">
        <v>3458953.4</v>
      </c>
      <c r="F41" s="34">
        <f t="shared" si="0"/>
        <v>0.78928164362643627</v>
      </c>
      <c r="G41" s="43">
        <v>3318762.62</v>
      </c>
      <c r="H41" s="34">
        <f t="shared" si="1"/>
        <v>0.75729219581841667</v>
      </c>
      <c r="I41" s="27">
        <v>3270123.22</v>
      </c>
      <c r="J41" s="39">
        <f t="shared" si="2"/>
        <v>0.74619340923834787</v>
      </c>
    </row>
    <row r="42" spans="1:10" ht="13.5" customHeight="1" x14ac:dyDescent="0.2">
      <c r="A42" s="46"/>
      <c r="B42" s="49"/>
      <c r="C42" s="15" t="s">
        <v>6</v>
      </c>
      <c r="D42" s="44">
        <v>4736329</v>
      </c>
      <c r="E42" s="44">
        <v>3534259.4</v>
      </c>
      <c r="F42" s="35">
        <f t="shared" si="0"/>
        <v>0.74620225917583005</v>
      </c>
      <c r="G42" s="44">
        <v>3336172.62</v>
      </c>
      <c r="H42" s="35">
        <f t="shared" si="1"/>
        <v>0.70437940860949488</v>
      </c>
      <c r="I42" s="28">
        <v>3287533.22</v>
      </c>
      <c r="J42" s="40">
        <f t="shared" si="2"/>
        <v>0.69410997842421851</v>
      </c>
    </row>
    <row r="43" spans="1:10" ht="22.5" customHeight="1" x14ac:dyDescent="0.2">
      <c r="A43" s="46"/>
      <c r="B43" s="49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/>
      <c r="H43" s="34">
        <f t="shared" si="1"/>
        <v>0</v>
      </c>
      <c r="I43" s="27"/>
      <c r="J43" s="39">
        <f t="shared" si="2"/>
        <v>0</v>
      </c>
    </row>
    <row r="44" spans="1:10" ht="22.5" x14ac:dyDescent="0.2">
      <c r="A44" s="46"/>
      <c r="B44" s="49"/>
      <c r="C44" s="25" t="s">
        <v>4</v>
      </c>
      <c r="D44" s="43">
        <v>4061774</v>
      </c>
      <c r="E44" s="43">
        <v>2445422.38</v>
      </c>
      <c r="F44" s="34">
        <f t="shared" si="0"/>
        <v>0.60205771665287133</v>
      </c>
      <c r="G44" s="43">
        <v>1373250.77</v>
      </c>
      <c r="H44" s="34">
        <f t="shared" si="1"/>
        <v>0.33809137829923575</v>
      </c>
      <c r="I44" s="27">
        <v>974088.3</v>
      </c>
      <c r="J44" s="39">
        <f t="shared" si="2"/>
        <v>0.23981843893825705</v>
      </c>
    </row>
    <row r="45" spans="1:10" ht="13.5" customHeight="1" thickBot="1" x14ac:dyDescent="0.25">
      <c r="A45" s="47"/>
      <c r="B45" s="50"/>
      <c r="C45" s="21" t="s">
        <v>6</v>
      </c>
      <c r="D45" s="44">
        <v>4455187</v>
      </c>
      <c r="E45" s="44">
        <v>2465594.77</v>
      </c>
      <c r="F45" s="36">
        <f t="shared" si="0"/>
        <v>0.55342116279294229</v>
      </c>
      <c r="G45" s="44">
        <v>1373250.77</v>
      </c>
      <c r="H45" s="36">
        <f t="shared" si="1"/>
        <v>0.30823639277094317</v>
      </c>
      <c r="I45" s="30">
        <v>974088.3</v>
      </c>
      <c r="J45" s="41">
        <f t="shared" si="2"/>
        <v>0.21864139485054163</v>
      </c>
    </row>
    <row r="46" spans="1:10" ht="22.5" customHeight="1" x14ac:dyDescent="0.2">
      <c r="A46" s="45" t="s">
        <v>25</v>
      </c>
      <c r="B46" s="48" t="s">
        <v>26</v>
      </c>
      <c r="C46" s="26" t="s">
        <v>12</v>
      </c>
      <c r="D46" s="43">
        <v>1180239</v>
      </c>
      <c r="E46" s="43">
        <v>169468.35</v>
      </c>
      <c r="F46" s="33">
        <f t="shared" si="0"/>
        <v>0.14358816307544489</v>
      </c>
      <c r="G46" s="43">
        <v>88367.34</v>
      </c>
      <c r="H46" s="33">
        <f t="shared" si="1"/>
        <v>7.4872411435310982E-2</v>
      </c>
      <c r="I46" s="29">
        <v>88367.34</v>
      </c>
      <c r="J46" s="38">
        <f t="shared" si="2"/>
        <v>7.4872411435310982E-2</v>
      </c>
    </row>
    <row r="47" spans="1:10" ht="22.5" x14ac:dyDescent="0.2">
      <c r="A47" s="46"/>
      <c r="B47" s="49"/>
      <c r="C47" s="25" t="s">
        <v>4</v>
      </c>
      <c r="D47" s="43">
        <v>23883484</v>
      </c>
      <c r="E47" s="43">
        <v>18830065.949999999</v>
      </c>
      <c r="F47" s="34">
        <f t="shared" si="0"/>
        <v>0.78841369835322184</v>
      </c>
      <c r="G47" s="43">
        <v>15626524.09</v>
      </c>
      <c r="H47" s="34">
        <f t="shared" si="1"/>
        <v>0.65428159853059964</v>
      </c>
      <c r="I47" s="27">
        <v>14820863.470000001</v>
      </c>
      <c r="J47" s="39">
        <f t="shared" si="2"/>
        <v>0.62054863813001493</v>
      </c>
    </row>
    <row r="48" spans="1:10" ht="13.5" customHeight="1" x14ac:dyDescent="0.2">
      <c r="A48" s="46"/>
      <c r="B48" s="49"/>
      <c r="C48" s="15" t="s">
        <v>6</v>
      </c>
      <c r="D48" s="44">
        <v>25063723</v>
      </c>
      <c r="E48" s="44">
        <v>18999534.300000001</v>
      </c>
      <c r="F48" s="35">
        <f t="shared" si="0"/>
        <v>0.75804916532152866</v>
      </c>
      <c r="G48" s="44">
        <v>15714891.43</v>
      </c>
      <c r="H48" s="35">
        <f t="shared" si="1"/>
        <v>0.62699749075586253</v>
      </c>
      <c r="I48" s="28">
        <v>14909230.810000001</v>
      </c>
      <c r="J48" s="40">
        <f t="shared" si="2"/>
        <v>0.59485299969202499</v>
      </c>
    </row>
    <row r="49" spans="1:10" ht="22.5" customHeight="1" x14ac:dyDescent="0.2">
      <c r="A49" s="46"/>
      <c r="B49" s="49" t="s">
        <v>27</v>
      </c>
      <c r="C49" s="25" t="s">
        <v>4</v>
      </c>
      <c r="D49" s="43">
        <v>23199768</v>
      </c>
      <c r="E49" s="43">
        <v>17076451.489999998</v>
      </c>
      <c r="F49" s="34">
        <f t="shared" si="0"/>
        <v>0.73606130414752413</v>
      </c>
      <c r="G49" s="43">
        <v>12887860.470000001</v>
      </c>
      <c r="H49" s="34">
        <f t="shared" si="1"/>
        <v>0.55551678232299573</v>
      </c>
      <c r="I49" s="27">
        <v>12446668.07</v>
      </c>
      <c r="J49" s="39">
        <f t="shared" si="2"/>
        <v>0.53649967835885259</v>
      </c>
    </row>
    <row r="50" spans="1:10" ht="13.5" customHeight="1" x14ac:dyDescent="0.2">
      <c r="A50" s="46"/>
      <c r="B50" s="49"/>
      <c r="C50" s="15" t="s">
        <v>6</v>
      </c>
      <c r="D50" s="44">
        <v>23199768</v>
      </c>
      <c r="E50" s="44">
        <v>17076451.489999998</v>
      </c>
      <c r="F50" s="35">
        <f t="shared" si="0"/>
        <v>0.73606130414752413</v>
      </c>
      <c r="G50" s="44">
        <v>12887860.470000001</v>
      </c>
      <c r="H50" s="35">
        <f t="shared" si="1"/>
        <v>0.55551678232299573</v>
      </c>
      <c r="I50" s="28">
        <v>12446668.07</v>
      </c>
      <c r="J50" s="40">
        <f t="shared" si="2"/>
        <v>0.53649967835885259</v>
      </c>
    </row>
    <row r="51" spans="1:10" ht="22.5" x14ac:dyDescent="0.2">
      <c r="A51" s="46"/>
      <c r="B51" s="49" t="s">
        <v>28</v>
      </c>
      <c r="C51" s="25" t="s">
        <v>5</v>
      </c>
      <c r="D51" s="43">
        <v>314815210</v>
      </c>
      <c r="E51" s="43">
        <v>184795734.25999999</v>
      </c>
      <c r="F51" s="34">
        <f t="shared" si="0"/>
        <v>0.58699747785375422</v>
      </c>
      <c r="G51" s="43">
        <v>167540737.94999999</v>
      </c>
      <c r="H51" s="34">
        <f t="shared" si="1"/>
        <v>0.5321875583775002</v>
      </c>
      <c r="I51" s="27">
        <v>164574247.93000001</v>
      </c>
      <c r="J51" s="39">
        <f t="shared" si="2"/>
        <v>0.5227646019072586</v>
      </c>
    </row>
    <row r="52" spans="1:10" ht="13.5" customHeight="1" x14ac:dyDescent="0.2">
      <c r="A52" s="46"/>
      <c r="B52" s="49"/>
      <c r="C52" s="15" t="s">
        <v>6</v>
      </c>
      <c r="D52" s="44">
        <v>314815210</v>
      </c>
      <c r="E52" s="44">
        <v>184795734.25999999</v>
      </c>
      <c r="F52" s="35">
        <f t="shared" si="0"/>
        <v>0.58699747785375422</v>
      </c>
      <c r="G52" s="44">
        <v>167540737.94999999</v>
      </c>
      <c r="H52" s="35">
        <f t="shared" si="1"/>
        <v>0.5321875583775002</v>
      </c>
      <c r="I52" s="28">
        <v>164574247.93000001</v>
      </c>
      <c r="J52" s="40">
        <f t="shared" si="2"/>
        <v>0.5227646019072586</v>
      </c>
    </row>
    <row r="53" spans="1:10" ht="22.5" customHeight="1" x14ac:dyDescent="0.2">
      <c r="A53" s="46"/>
      <c r="B53" s="49" t="s">
        <v>29</v>
      </c>
      <c r="C53" s="25" t="s">
        <v>4</v>
      </c>
      <c r="D53" s="43">
        <v>23780134</v>
      </c>
      <c r="E53" s="43">
        <v>8515499.1699999999</v>
      </c>
      <c r="F53" s="34">
        <f t="shared" si="0"/>
        <v>0.35809298509419668</v>
      </c>
      <c r="G53" s="43">
        <v>8433859.0199999996</v>
      </c>
      <c r="H53" s="34">
        <f t="shared" si="1"/>
        <v>0.3546598610419941</v>
      </c>
      <c r="I53" s="27">
        <v>8410693.2200000007</v>
      </c>
      <c r="J53" s="39">
        <f t="shared" si="2"/>
        <v>0.35368569495865754</v>
      </c>
    </row>
    <row r="54" spans="1:10" ht="13.5" customHeight="1" x14ac:dyDescent="0.2">
      <c r="A54" s="46"/>
      <c r="B54" s="49"/>
      <c r="C54" s="15" t="s">
        <v>6</v>
      </c>
      <c r="D54" s="44">
        <v>23780134</v>
      </c>
      <c r="E54" s="44">
        <v>8515499.1699999999</v>
      </c>
      <c r="F54" s="35">
        <f t="shared" si="0"/>
        <v>0.35809298509419668</v>
      </c>
      <c r="G54" s="44">
        <v>8433859.0199999996</v>
      </c>
      <c r="H54" s="35">
        <f t="shared" si="1"/>
        <v>0.3546598610419941</v>
      </c>
      <c r="I54" s="28">
        <v>8410693.2200000007</v>
      </c>
      <c r="J54" s="40">
        <f t="shared" si="2"/>
        <v>0.35368569495865754</v>
      </c>
    </row>
    <row r="55" spans="1:10" ht="22.5" customHeight="1" x14ac:dyDescent="0.2">
      <c r="A55" s="46"/>
      <c r="B55" s="49" t="s">
        <v>30</v>
      </c>
      <c r="C55" s="25" t="s">
        <v>4</v>
      </c>
      <c r="D55" s="43">
        <v>725915</v>
      </c>
      <c r="E55" s="43">
        <v>102197.9</v>
      </c>
      <c r="F55" s="34">
        <f t="shared" si="0"/>
        <v>0.14078494038558231</v>
      </c>
      <c r="G55" s="43">
        <v>54698.63</v>
      </c>
      <c r="H55" s="34">
        <f t="shared" si="1"/>
        <v>7.5351287685197305E-2</v>
      </c>
      <c r="I55" s="27">
        <v>53216.63</v>
      </c>
      <c r="J55" s="39">
        <f t="shared" si="2"/>
        <v>7.3309726345371015E-2</v>
      </c>
    </row>
    <row r="56" spans="1:10" ht="13.5" customHeight="1" thickBot="1" x14ac:dyDescent="0.25">
      <c r="A56" s="47"/>
      <c r="B56" s="50"/>
      <c r="C56" s="21" t="s">
        <v>6</v>
      </c>
      <c r="D56" s="44">
        <v>725915</v>
      </c>
      <c r="E56" s="44">
        <v>102197.9</v>
      </c>
      <c r="F56" s="36">
        <f t="shared" si="0"/>
        <v>0.14078494038558231</v>
      </c>
      <c r="G56" s="44">
        <v>54698.63</v>
      </c>
      <c r="H56" s="36">
        <f t="shared" si="1"/>
        <v>7.5351287685197305E-2</v>
      </c>
      <c r="I56" s="30">
        <v>53216.63</v>
      </c>
      <c r="J56" s="41">
        <f t="shared" si="2"/>
        <v>7.3309726345371015E-2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245362350.22999996</v>
      </c>
      <c r="F57" s="37">
        <f t="shared" si="0"/>
        <v>0.55717894895633657</v>
      </c>
      <c r="G57" s="31">
        <v>217057467.69</v>
      </c>
      <c r="H57" s="37">
        <f t="shared" si="1"/>
        <v>0.49290305377850557</v>
      </c>
      <c r="I57" s="31">
        <v>211781951.02000001</v>
      </c>
      <c r="J57" s="42">
        <f t="shared" si="2"/>
        <v>0.48092319284777657</v>
      </c>
    </row>
  </sheetData>
  <mergeCells count="35"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A46:A56"/>
    <mergeCell ref="B46:B48"/>
    <mergeCell ref="B49:B50"/>
    <mergeCell ref="B51:B52"/>
    <mergeCell ref="B53:B54"/>
    <mergeCell ref="B55:B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3277791.99</v>
      </c>
      <c r="F3" s="6">
        <f t="shared" ref="F3:F8" si="0">E3/D3</f>
        <v>0.53453881115459889</v>
      </c>
      <c r="G3" s="4">
        <f>'Execução - LOA 2020'!G7</f>
        <v>3277791.99</v>
      </c>
      <c r="H3" s="6">
        <f>G3/D3</f>
        <v>0.53453881115459889</v>
      </c>
      <c r="I3" s="4">
        <f>'Execução - LOA 2020'!I7</f>
        <v>3277791.99</v>
      </c>
      <c r="J3" s="6">
        <f>I3/D3</f>
        <v>0.53453881115459889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134056.07</v>
      </c>
      <c r="J5" s="6">
        <f t="shared" si="2"/>
        <v>0.45868457069341895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258265.06</v>
      </c>
      <c r="F6" s="6">
        <f t="shared" si="0"/>
        <v>7.9705755546440979E-2</v>
      </c>
      <c r="G6" s="4">
        <f>'Execução - LOA 2020'!G14</f>
        <v>145951.54</v>
      </c>
      <c r="H6" s="6">
        <f t="shared" si="1"/>
        <v>4.5043560165926443E-2</v>
      </c>
      <c r="I6" s="4">
        <f>'Execução - LOA 2020'!I14</f>
        <v>145951.54</v>
      </c>
      <c r="J6" s="6">
        <f t="shared" si="2"/>
        <v>4.5043560165926443E-2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12471.32</v>
      </c>
      <c r="F7" s="6">
        <f t="shared" si="0"/>
        <v>7.6760755831845884E-2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11448.83</v>
      </c>
      <c r="J7" s="6">
        <f t="shared" si="2"/>
        <v>7.0467347818058718E-2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3818204.5800000005</v>
      </c>
      <c r="F8" s="6">
        <f t="shared" si="0"/>
        <v>0.38387843026464885</v>
      </c>
      <c r="G8" s="17">
        <f>SUM(G3:G7)</f>
        <v>3703065.6700000004</v>
      </c>
      <c r="H8" s="6">
        <f t="shared" si="1"/>
        <v>0.37230248059848853</v>
      </c>
      <c r="I8" s="17">
        <f>SUM(I3:I7)</f>
        <v>3679836.2800000003</v>
      </c>
      <c r="J8" s="6">
        <f t="shared" si="2"/>
        <v>0.36996702120065672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480999.25</v>
      </c>
      <c r="F10" s="6">
        <f t="shared" ref="F10:F15" si="3">E10/D10</f>
        <v>4.8550439089442662E-2</v>
      </c>
      <c r="G10" s="4">
        <f>'Execução - LOA 2020'!G19</f>
        <v>404885.96</v>
      </c>
      <c r="H10" s="6">
        <f>G10/D10</f>
        <v>4.0867820769264235E-2</v>
      </c>
      <c r="I10" s="4">
        <f>'Execução - LOA 2020'!I19</f>
        <v>364036.13</v>
      </c>
      <c r="J10" s="6">
        <f t="shared" si="2"/>
        <v>3.6744576952919224E-2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1019978.05</v>
      </c>
      <c r="F11" s="6">
        <f t="shared" si="3"/>
        <v>0.29323912584110412</v>
      </c>
      <c r="G11" s="4">
        <f>'Execução - LOA 2020'!G22</f>
        <v>513855.98</v>
      </c>
      <c r="H11" s="6">
        <f t="shared" ref="H11:H37" si="4">G11/D11</f>
        <v>0.14773129518171874</v>
      </c>
      <c r="I11" s="4">
        <f>'Execução - LOA 2020'!I22</f>
        <v>499980.67</v>
      </c>
      <c r="J11" s="6">
        <f t="shared" si="2"/>
        <v>0.14374220563692477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682165.07</v>
      </c>
      <c r="F12" s="6">
        <f t="shared" si="3"/>
        <v>0.2100998040569633</v>
      </c>
      <c r="G12" s="4">
        <f>'Execução - LOA 2020'!G25</f>
        <v>351678.19</v>
      </c>
      <c r="H12" s="6">
        <f t="shared" si="4"/>
        <v>0.10831325445922864</v>
      </c>
      <c r="I12" s="4">
        <f>'Execução - LOA 2020'!I25</f>
        <v>311783.49</v>
      </c>
      <c r="J12" s="6">
        <f t="shared" si="2"/>
        <v>9.6026098429806986E-2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724130.24</v>
      </c>
      <c r="F13" s="6">
        <f t="shared" si="3"/>
        <v>0.1902953278022714</v>
      </c>
      <c r="G13" s="4">
        <f>'Execução - LOA 2020'!G28</f>
        <v>571087.79</v>
      </c>
      <c r="H13" s="6">
        <f t="shared" si="4"/>
        <v>0.1500770610020716</v>
      </c>
      <c r="I13" s="4">
        <f>'Execução - LOA 2020'!I28</f>
        <v>519594.18</v>
      </c>
      <c r="J13" s="6">
        <f t="shared" si="2"/>
        <v>0.13654497401911073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336223.09</v>
      </c>
      <c r="F14" s="6">
        <f t="shared" si="3"/>
        <v>0.41427957638448226</v>
      </c>
      <c r="G14" s="4">
        <f>'Execução - LOA 2020'!G31</f>
        <v>111573.96</v>
      </c>
      <c r="H14" s="6">
        <f t="shared" si="4"/>
        <v>0.13747661674377915</v>
      </c>
      <c r="I14" s="4">
        <f>'Execução - LOA 2020'!I31</f>
        <v>49647.06</v>
      </c>
      <c r="J14" s="6">
        <f t="shared" si="2"/>
        <v>6.1172964014859811E-2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3243495.7</v>
      </c>
      <c r="F15" s="6">
        <f t="shared" si="3"/>
        <v>0.15264036414246027</v>
      </c>
      <c r="G15" s="4">
        <f>SUM(G10:G14)</f>
        <v>1953081.88</v>
      </c>
      <c r="H15" s="6">
        <f t="shared" si="4"/>
        <v>9.1912910309466689E-2</v>
      </c>
      <c r="I15" s="4">
        <f>SUM(I10:I14)</f>
        <v>1745041.53</v>
      </c>
      <c r="J15" s="6">
        <f t="shared" si="2"/>
        <v>8.2122438017388458E-2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1187592.21</v>
      </c>
      <c r="F17" s="6">
        <f t="shared" ref="F17:F37" si="5">E17/D17</f>
        <v>0.21257113599397437</v>
      </c>
      <c r="G17" s="4">
        <f>'Execução - LOA 2020'!G34</f>
        <v>860287.46</v>
      </c>
      <c r="H17" s="6">
        <f t="shared" si="4"/>
        <v>0.15398575463337771</v>
      </c>
      <c r="I17" s="4">
        <f>'Execução - LOA 2020'!I34</f>
        <v>679030.92</v>
      </c>
      <c r="J17" s="6">
        <f t="shared" si="2"/>
        <v>0.1215420350723196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1623786.45</v>
      </c>
      <c r="F18" s="6">
        <f t="shared" si="5"/>
        <v>0.29057508327395204</v>
      </c>
      <c r="G18" s="4">
        <f>'Execução - LOA 2020'!G37</f>
        <v>1199561.79</v>
      </c>
      <c r="H18" s="6">
        <f t="shared" si="4"/>
        <v>0.21466047276198236</v>
      </c>
      <c r="I18" s="4">
        <f>'Execução - LOA 2020'!I37</f>
        <v>1022364.11</v>
      </c>
      <c r="J18" s="6">
        <f t="shared" si="2"/>
        <v>0.18295111182849808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2811378.66</v>
      </c>
      <c r="F19" s="6">
        <f>E19/D19</f>
        <v>0.25157793646360566</v>
      </c>
      <c r="G19" s="4">
        <f>SUM(G17:G18)</f>
        <v>2059849.25</v>
      </c>
      <c r="H19" s="6">
        <f t="shared" si="4"/>
        <v>0.18432686820675578</v>
      </c>
      <c r="I19" s="4">
        <f>SUM(I17:I18)</f>
        <v>1701395.03</v>
      </c>
      <c r="J19" s="6">
        <f t="shared" si="2"/>
        <v>0.1522503734010823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3534259.4</v>
      </c>
      <c r="F22" s="6">
        <f t="shared" si="5"/>
        <v>0.74620225917583005</v>
      </c>
      <c r="G22" s="4">
        <f>'Execução - LOA 2020'!G42</f>
        <v>3336172.62</v>
      </c>
      <c r="H22" s="6">
        <f t="shared" si="4"/>
        <v>0.70437940860949488</v>
      </c>
      <c r="I22" s="4">
        <f>'Execução - LOA 2020'!I42</f>
        <v>3287533.22</v>
      </c>
      <c r="J22" s="6">
        <f t="shared" si="2"/>
        <v>0.69410997842421851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2465594.77</v>
      </c>
      <c r="F23" s="6">
        <f t="shared" si="5"/>
        <v>0.55342116279294229</v>
      </c>
      <c r="G23" s="4">
        <f>'Execução - LOA 2020'!G45</f>
        <v>1373250.77</v>
      </c>
      <c r="H23" s="6">
        <f t="shared" si="4"/>
        <v>0.30823639277094317</v>
      </c>
      <c r="I23" s="4">
        <f>'Execução - LOA 2020'!I45</f>
        <v>974088.3</v>
      </c>
      <c r="J23" s="6">
        <f t="shared" si="2"/>
        <v>0.21864139485054163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5999854.1699999999</v>
      </c>
      <c r="F24" s="6">
        <f t="shared" si="5"/>
        <v>0.5763522099033549</v>
      </c>
      <c r="G24" s="4">
        <f>SUM(G21:G23)</f>
        <v>4709423.3900000006</v>
      </c>
      <c r="H24" s="6">
        <f t="shared" si="4"/>
        <v>0.45239209175596506</v>
      </c>
      <c r="I24" s="4">
        <f>SUM(I21:I23)</f>
        <v>4261621.5200000005</v>
      </c>
      <c r="J24" s="6">
        <f t="shared" si="2"/>
        <v>0.40937578001561575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18999534.300000001</v>
      </c>
      <c r="F26" s="6">
        <f t="shared" si="5"/>
        <v>0.75804916532152866</v>
      </c>
      <c r="G26" s="4">
        <f>'Execução - LOA 2020'!G48</f>
        <v>15714891.43</v>
      </c>
      <c r="H26" s="6">
        <f t="shared" si="4"/>
        <v>0.62699749075586253</v>
      </c>
      <c r="I26" s="4">
        <f>'Execução - LOA 2020'!I48</f>
        <v>14909230.810000001</v>
      </c>
      <c r="J26" s="6">
        <f t="shared" si="2"/>
        <v>0.59485299969202499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17076451.489999998</v>
      </c>
      <c r="F27" s="6">
        <f t="shared" si="5"/>
        <v>0.73606130414752413</v>
      </c>
      <c r="G27" s="4">
        <f>'Execução - LOA 2020'!G50</f>
        <v>12887860.470000001</v>
      </c>
      <c r="H27" s="6">
        <f t="shared" si="4"/>
        <v>0.55551678232299573</v>
      </c>
      <c r="I27" s="4">
        <f>'Execução - LOA 2020'!I50</f>
        <v>12446668.07</v>
      </c>
      <c r="J27" s="6">
        <f t="shared" si="2"/>
        <v>0.53649967835885259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184795734.25999999</v>
      </c>
      <c r="F28" s="6">
        <f t="shared" si="5"/>
        <v>0.58699747785375422</v>
      </c>
      <c r="G28" s="4">
        <f>'Execução - LOA 2020'!G52</f>
        <v>167540737.94999999</v>
      </c>
      <c r="H28" s="6">
        <f t="shared" si="4"/>
        <v>0.5321875583775002</v>
      </c>
      <c r="I28" s="4">
        <f>'Execução - LOA 2020'!I52</f>
        <v>164574247.93000001</v>
      </c>
      <c r="J28" s="6">
        <f t="shared" si="2"/>
        <v>0.5227646019072586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8515499.1699999999</v>
      </c>
      <c r="F29" s="6">
        <f t="shared" si="5"/>
        <v>0.35809298509419668</v>
      </c>
      <c r="G29" s="4">
        <f>'Execução - LOA 2020'!G54</f>
        <v>8433859.0199999996</v>
      </c>
      <c r="H29" s="6">
        <f t="shared" si="4"/>
        <v>0.3546598610419941</v>
      </c>
      <c r="I29" s="4">
        <f>'Execução - LOA 2020'!I54</f>
        <v>8410693.2200000007</v>
      </c>
      <c r="J29" s="6">
        <f t="shared" si="2"/>
        <v>0.35368569495865754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102197.9</v>
      </c>
      <c r="F30" s="6">
        <f t="shared" si="5"/>
        <v>0.14078494038558231</v>
      </c>
      <c r="G30" s="4">
        <f>'Execução - LOA 2020'!G56</f>
        <v>54698.63</v>
      </c>
      <c r="H30" s="6">
        <f t="shared" si="4"/>
        <v>7.5351287685197305E-2</v>
      </c>
      <c r="I30" s="4">
        <f>'Execução - LOA 2020'!I56</f>
        <v>53216.63</v>
      </c>
      <c r="J30" s="6">
        <f t="shared" si="2"/>
        <v>7.3309726345371015E-2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229489417.11999997</v>
      </c>
      <c r="F31" s="6">
        <f t="shared" si="5"/>
        <v>0.59210125558345617</v>
      </c>
      <c r="G31" s="17">
        <f>SUM(G26:G30)</f>
        <v>204632047.5</v>
      </c>
      <c r="H31" s="6">
        <f t="shared" si="4"/>
        <v>0.52796723168287707</v>
      </c>
      <c r="I31" s="17">
        <f>SUM(I26:I30)</f>
        <v>200394056.66</v>
      </c>
      <c r="J31" s="6">
        <f t="shared" si="2"/>
        <v>0.51703287257819097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3818204.5800000005</v>
      </c>
      <c r="F33" s="6">
        <f>E33/D33</f>
        <v>0.38387843026464885</v>
      </c>
      <c r="G33" s="4">
        <f>G8</f>
        <v>3703065.6700000004</v>
      </c>
      <c r="H33" s="6">
        <f>G33/D33</f>
        <v>0.37230248059848853</v>
      </c>
      <c r="I33" s="4">
        <f>I8</f>
        <v>3679836.2800000003</v>
      </c>
      <c r="J33" s="6">
        <f t="shared" si="2"/>
        <v>0.36996702120065672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3243495.7</v>
      </c>
      <c r="F34" s="6">
        <f t="shared" si="5"/>
        <v>0.15264036414246027</v>
      </c>
      <c r="G34" s="4">
        <f>G15</f>
        <v>1953081.88</v>
      </c>
      <c r="H34" s="6">
        <f t="shared" si="4"/>
        <v>9.1912910309466689E-2</v>
      </c>
      <c r="I34" s="4">
        <f>I15</f>
        <v>1745041.53</v>
      </c>
      <c r="J34" s="6">
        <f t="shared" si="2"/>
        <v>8.2122438017388458E-2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2811378.66</v>
      </c>
      <c r="F35" s="6">
        <f t="shared" si="5"/>
        <v>0.25157793646360566</v>
      </c>
      <c r="G35" s="4">
        <f>G19</f>
        <v>2059849.25</v>
      </c>
      <c r="H35" s="6">
        <f t="shared" si="4"/>
        <v>0.18432686820675578</v>
      </c>
      <c r="I35" s="4">
        <f>I19</f>
        <v>1701395.03</v>
      </c>
      <c r="J35" s="6">
        <f t="shared" si="2"/>
        <v>0.1522503734010823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5999854.1699999999</v>
      </c>
      <c r="F36" s="6">
        <f t="shared" si="5"/>
        <v>0.5763522099033549</v>
      </c>
      <c r="G36" s="4">
        <f>G24</f>
        <v>4709423.3900000006</v>
      </c>
      <c r="H36" s="6">
        <f t="shared" si="4"/>
        <v>0.45239209175596506</v>
      </c>
      <c r="I36" s="4">
        <f>I24</f>
        <v>4261621.5200000005</v>
      </c>
      <c r="J36" s="6">
        <f t="shared" si="2"/>
        <v>0.40937578001561575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229489417.11999997</v>
      </c>
      <c r="F37" s="6">
        <f t="shared" si="5"/>
        <v>0.59210125558345617</v>
      </c>
      <c r="G37" s="4">
        <f>G31</f>
        <v>204632047.5</v>
      </c>
      <c r="H37" s="6">
        <f t="shared" si="4"/>
        <v>0.52796723168287707</v>
      </c>
      <c r="I37" s="4">
        <f>I31</f>
        <v>200394056.66</v>
      </c>
      <c r="J37" s="6">
        <f t="shared" si="2"/>
        <v>0.51703287257819097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B1" sqref="B1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2020-07-21T12:19:43Z</dcterms:modified>
</cp:coreProperties>
</file>