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<sst xmlns="http://schemas.openxmlformats.org/spreadsheetml/2006/main" count="207" uniqueCount="45">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</sst>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4.8550439089442662E-2</c:v>
                </c:pt>
                <c:pt idx="1">
                  <c:v>4.0862831472078864E-2</c:v>
                </c:pt>
                <c:pt idx="2">
                  <c:v>3.6666490364034993E-2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0.29314848137675859</c:v>
                </c:pt>
                <c:pt idx="1">
                  <c:v>0.1476406507173732</c:v>
                </c:pt>
                <c:pt idx="2">
                  <c:v>0.14176078359780525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0.21000635690706906</c:v>
                </c:pt>
                <c:pt idx="1">
                  <c:v>0.10721730704908308</c:v>
                </c:pt>
                <c:pt idx="2">
                  <c:v>9.5670213270536278E-2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0.1902953278022714</c:v>
                </c:pt>
                <c:pt idx="1">
                  <c:v>0.14834148556604124</c:v>
                </c:pt>
                <c:pt idx="2">
                  <c:v>0.13613820682065025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0.41212189727508519</c:v>
                </c:pt>
                <c:pt idx="1">
                  <c:v>0.13030407166224117</c:v>
                </c:pt>
                <c:pt idx="2">
                  <c:v>5.6336354171158905E-2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0.21219342596717727</c:v>
                </c:pt>
                <c:pt idx="1">
                  <c:v>0.15398575463337771</c:v>
                </c:pt>
                <c:pt idx="2">
                  <c:v>0.11407177347887403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0.28960994649064759</c:v>
                </c:pt>
                <c:pt idx="1">
                  <c:v>0.21327604397995628</c:v>
                </c:pt>
                <c:pt idx="2">
                  <c:v>0.17685675591811434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0.74629363585173236</c:v>
                </c:pt>
                <c:pt idx="1">
                  <c:v>0.70404298350051275</c:v>
                </c:pt>
                <c:pt idx="2">
                  <c:v>0.6925374715312218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0.5532492081701621</c:v>
                </c:pt>
                <c:pt idx="1">
                  <c:v>0.30586705563649741</c:v>
                </c:pt>
                <c:pt idx="2">
                  <c:v>0.21850432316309057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0.74984969511512722</c:v>
                </c:pt>
                <c:pt idx="1">
                  <c:v>0.61380435420547863</c:v>
                </c:pt>
                <c:pt idx="2">
                  <c:v>0.58919459890296433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0.73514401221598424</c:v>
                </c:pt>
                <c:pt idx="1">
                  <c:v>0.55214950468470203</c:v>
                </c:pt>
                <c:pt idx="2">
                  <c:v>0.53036442519597604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0.5321875583775002</c:v>
                </c:pt>
                <c:pt idx="2">
                  <c:v>0.52240975415387336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0.35765916499881789</c:v>
                </c:pt>
                <c:pt idx="1">
                  <c:v>0.35410737887347482</c:v>
                </c:pt>
                <c:pt idx="2">
                  <c:v>0.30059787972599317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0.13973798585233807</c:v>
                </c:pt>
                <c:pt idx="1">
                  <c:v>7.2089197771088895E-2</c:v>
                </c:pt>
                <c:pt idx="2">
                  <c:v>7.1240613570459355E-2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0.38387843026464885</c:v>
                </c:pt>
                <c:pt idx="1">
                  <c:v>0.37230248059848853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0.15252883840787726</c:v>
                </c:pt>
                <c:pt idx="1">
                  <c:v>9.1143536910874956E-2</c:v>
                </c:pt>
                <c:pt idx="2">
                  <c:v>8.1449740428681153E-2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0.25090647670899846</c:v>
                </c:pt>
                <c:pt idx="1">
                  <c:v>0.18363456814825904</c:v>
                </c:pt>
                <c:pt idx="2">
                  <c:v>0.14546814978924796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0.57632019275991808</c:v>
                </c:pt>
                <c:pt idx="1">
                  <c:v>0.45122502124870123</c:v>
                </c:pt>
                <c:pt idx="2">
                  <c:v>0.40860166350817978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0.59143593913331205</c:v>
                </c:pt>
                <c:pt idx="1">
                  <c:v>0.52687251554659975</c:v>
                </c:pt>
                <c:pt idx="2">
                  <c:v>0.51275043920071683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12471.32</v>
      </c>
      <c r="F15" s="34">
        <f t="shared" si="0"/>
        <v>7.6760755831845884E-2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12471.32</v>
      </c>
      <c r="F16" s="36">
        <f t="shared" si="0"/>
        <v>7.6760755831845884E-2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521257</v>
      </c>
      <c r="E17" s="43">
        <v>11951.8</v>
      </c>
      <c r="F17" s="33">
        <f t="shared" si="0"/>
        <v>2.2928804793029157E-2</v>
      </c>
      <c r="G17" s="43">
        <v>11951.8</v>
      </c>
      <c r="H17" s="33">
        <f t="shared" si="1"/>
        <v>2.2928804793029157E-2</v>
      </c>
      <c r="I17" s="29">
        <v>11818.14</v>
      </c>
      <c r="J17" s="38">
        <f t="shared" si="2"/>
        <v>2.2672386174190467E-2</v>
      </c>
    </row>
    <row r="18" spans="1:10" ht="22.5" x14ac:dyDescent="0.2">
      <c r="A18" s="54"/>
      <c r="B18" s="51"/>
      <c r="C18" s="25" t="s">
        <v>4</v>
      </c>
      <c r="D18" s="43">
        <v>9385950</v>
      </c>
      <c r="E18" s="43">
        <v>469047.45</v>
      </c>
      <c r="F18" s="34">
        <f t="shared" si="0"/>
        <v>4.9973359116551867E-2</v>
      </c>
      <c r="G18" s="43">
        <v>392884.73</v>
      </c>
      <c r="H18" s="34">
        <f t="shared" si="1"/>
        <v>4.1858813439236302E-2</v>
      </c>
      <c r="I18" s="27">
        <v>351444.37</v>
      </c>
      <c r="J18" s="39">
        <f t="shared" si="2"/>
        <v>3.7443665265636403E-2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480999.25</v>
      </c>
      <c r="F19" s="35">
        <f t="shared" si="0"/>
        <v>4.8550439089442662E-2</v>
      </c>
      <c r="G19" s="44">
        <v>404836.53</v>
      </c>
      <c r="H19" s="35">
        <f t="shared" si="1"/>
        <v>4.0862831472078864E-2</v>
      </c>
      <c r="I19" s="28">
        <v>363262.51</v>
      </c>
      <c r="J19" s="40">
        <f t="shared" si="2"/>
        <v>3.6666490364034993E-2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866593.62</v>
      </c>
      <c r="F21" s="34">
        <f t="shared" si="0"/>
        <v>0.28676190611704777</v>
      </c>
      <c r="G21" s="43">
        <v>513540.69</v>
      </c>
      <c r="H21" s="34">
        <f t="shared" si="1"/>
        <v>0.16993421568585276</v>
      </c>
      <c r="I21" s="27">
        <v>493088.66</v>
      </c>
      <c r="J21" s="39">
        <f t="shared" si="2"/>
        <v>0.16316649553258986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1019662.76</v>
      </c>
      <c r="F22" s="35">
        <f t="shared" si="0"/>
        <v>0.29314848137675859</v>
      </c>
      <c r="G22" s="44">
        <v>513540.69</v>
      </c>
      <c r="H22" s="35">
        <f t="shared" si="1"/>
        <v>0.1476406507173732</v>
      </c>
      <c r="I22" s="28">
        <v>493088.66</v>
      </c>
      <c r="J22" s="40">
        <f t="shared" si="2"/>
        <v>0.14176078359780525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667701.24</v>
      </c>
      <c r="F24" s="34">
        <f t="shared" si="0"/>
        <v>0.21762127384964375</v>
      </c>
      <c r="G24" s="43">
        <v>339945.38</v>
      </c>
      <c r="H24" s="34">
        <f t="shared" si="1"/>
        <v>0.11079707839826868</v>
      </c>
      <c r="I24" s="27">
        <v>302453.56</v>
      </c>
      <c r="J24" s="39">
        <f t="shared" si="2"/>
        <v>9.8577515008897776E-2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681861.66</v>
      </c>
      <c r="F25" s="35">
        <f t="shared" si="0"/>
        <v>0.21000635690706906</v>
      </c>
      <c r="G25" s="44">
        <v>348119.8</v>
      </c>
      <c r="H25" s="35">
        <f t="shared" si="1"/>
        <v>0.10721730704908308</v>
      </c>
      <c r="I25" s="28">
        <v>310627.98</v>
      </c>
      <c r="J25" s="40">
        <f t="shared" si="2"/>
        <v>9.5670213270536278E-2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724130.24</v>
      </c>
      <c r="F27" s="34">
        <f t="shared" si="0"/>
        <v>0.21223764934564013</v>
      </c>
      <c r="G27" s="43">
        <v>564483.41</v>
      </c>
      <c r="H27" s="34">
        <f t="shared" si="1"/>
        <v>0.16544624905184352</v>
      </c>
      <c r="I27" s="27">
        <v>518046.31</v>
      </c>
      <c r="J27" s="39">
        <f t="shared" si="2"/>
        <v>0.15183585080852691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724130.24</v>
      </c>
      <c r="F28" s="35">
        <f t="shared" si="0"/>
        <v>0.1902953278022714</v>
      </c>
      <c r="G28" s="44">
        <v>564483.41</v>
      </c>
      <c r="H28" s="35">
        <f t="shared" si="1"/>
        <v>0.14834148556604124</v>
      </c>
      <c r="I28" s="28">
        <v>518046.31</v>
      </c>
      <c r="J28" s="40">
        <f t="shared" si="2"/>
        <v>0.13613820682065025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23604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787981</v>
      </c>
      <c r="E30" s="43">
        <v>334471.95</v>
      </c>
      <c r="F30" s="34">
        <f t="shared" si="0"/>
        <v>0.42446702395108515</v>
      </c>
      <c r="G30" s="43">
        <v>105752.83</v>
      </c>
      <c r="H30" s="34">
        <f t="shared" si="1"/>
        <v>0.13420733494843151</v>
      </c>
      <c r="I30" s="27">
        <v>45721.74</v>
      </c>
      <c r="J30" s="39">
        <f t="shared" si="2"/>
        <v>5.802391174406489E-2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334471.95</v>
      </c>
      <c r="F31" s="36">
        <f t="shared" si="0"/>
        <v>0.41212189727508519</v>
      </c>
      <c r="G31" s="44">
        <v>105752.83</v>
      </c>
      <c r="H31" s="36">
        <f t="shared" si="1"/>
        <v>0.13030407166224117</v>
      </c>
      <c r="I31" s="30">
        <v>45721.74</v>
      </c>
      <c r="J31" s="41">
        <f t="shared" si="2"/>
        <v>5.6336354171158905E-2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821454</v>
      </c>
      <c r="E32" s="43">
        <v>56555</v>
      </c>
      <c r="F32" s="33">
        <f t="shared" si="0"/>
        <v>6.8847433940305847E-2</v>
      </c>
      <c r="G32" s="43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54"/>
      <c r="B33" s="51"/>
      <c r="C33" s="25" t="s">
        <v>4</v>
      </c>
      <c r="D33" s="43">
        <v>4765345</v>
      </c>
      <c r="E33" s="43">
        <v>1128927.02</v>
      </c>
      <c r="F33" s="34">
        <f t="shared" si="0"/>
        <v>0.23690352324962832</v>
      </c>
      <c r="G33" s="43">
        <v>850297.46</v>
      </c>
      <c r="H33" s="34">
        <f t="shared" si="1"/>
        <v>0.17843355727654556</v>
      </c>
      <c r="I33" s="27">
        <v>627306.06999999995</v>
      </c>
      <c r="J33" s="39">
        <f t="shared" si="2"/>
        <v>0.13163917198020289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1185482.02</v>
      </c>
      <c r="F34" s="35">
        <f t="shared" si="0"/>
        <v>0.21219342596717727</v>
      </c>
      <c r="G34" s="44">
        <v>860287.46</v>
      </c>
      <c r="H34" s="35">
        <f t="shared" si="1"/>
        <v>0.15398575463337771</v>
      </c>
      <c r="I34" s="28">
        <v>637296.06999999995</v>
      </c>
      <c r="J34" s="40">
        <f t="shared" si="2"/>
        <v>0.11407177347887403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278959</v>
      </c>
      <c r="E35" s="43">
        <v>76714.149999999994</v>
      </c>
      <c r="F35" s="34">
        <f t="shared" si="0"/>
        <v>0.27500152352137769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5309223</v>
      </c>
      <c r="E36" s="43">
        <v>1541678.94</v>
      </c>
      <c r="F36" s="34">
        <f t="shared" si="0"/>
        <v>0.29037750721715777</v>
      </c>
      <c r="G36" s="43">
        <v>1191825.3500000001</v>
      </c>
      <c r="H36" s="34">
        <f t="shared" si="1"/>
        <v>0.22448206639653298</v>
      </c>
      <c r="I36" s="27">
        <v>988307.74</v>
      </c>
      <c r="J36" s="39">
        <f t="shared" si="2"/>
        <v>0.18614922371880027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1618393.09</v>
      </c>
      <c r="F37" s="36">
        <f t="shared" si="0"/>
        <v>0.28960994649064759</v>
      </c>
      <c r="G37" s="44">
        <v>1191825.3500000001</v>
      </c>
      <c r="H37" s="36">
        <f t="shared" si="1"/>
        <v>0.21327604397995628</v>
      </c>
      <c r="I37" s="30">
        <v>988307.74</v>
      </c>
      <c r="J37" s="41">
        <f t="shared" si="2"/>
        <v>0.17685675591811434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1258922</v>
      </c>
      <c r="E40" s="43">
        <v>75306</v>
      </c>
      <c r="F40" s="34">
        <f t="shared" si="0"/>
        <v>5.9817844155555307E-2</v>
      </c>
      <c r="G40" s="43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54"/>
      <c r="B41" s="51"/>
      <c r="C41" s="25" t="s">
        <v>4</v>
      </c>
      <c r="D41" s="43">
        <v>3477407</v>
      </c>
      <c r="E41" s="43">
        <v>3459386.19</v>
      </c>
      <c r="F41" s="34">
        <f t="shared" si="0"/>
        <v>0.99481774494616249</v>
      </c>
      <c r="G41" s="43">
        <v>3317169.2</v>
      </c>
      <c r="H41" s="34">
        <f t="shared" si="1"/>
        <v>0.95392032051468245</v>
      </c>
      <c r="I41" s="27">
        <v>3262675.31</v>
      </c>
      <c r="J41" s="39">
        <f t="shared" si="2"/>
        <v>0.93824948014425691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3534692.19</v>
      </c>
      <c r="F42" s="35">
        <f t="shared" si="0"/>
        <v>0.74629363585173236</v>
      </c>
      <c r="G42" s="44">
        <v>3334579.2</v>
      </c>
      <c r="H42" s="35">
        <f t="shared" si="1"/>
        <v>0.70404298350051275</v>
      </c>
      <c r="I42" s="28">
        <v>3280085.31</v>
      </c>
      <c r="J42" s="40">
        <f t="shared" si="2"/>
        <v>0.6925374715312218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2444656.29</v>
      </c>
      <c r="F44" s="34">
        <f t="shared" si="0"/>
        <v>0.60186910694686613</v>
      </c>
      <c r="G44" s="43">
        <v>1362694.93</v>
      </c>
      <c r="H44" s="34">
        <f t="shared" si="1"/>
        <v>0.33549255325382454</v>
      </c>
      <c r="I44" s="27">
        <v>973477.62</v>
      </c>
      <c r="J44" s="39">
        <f t="shared" si="2"/>
        <v>0.23966809083912596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2464828.6800000002</v>
      </c>
      <c r="F45" s="36">
        <f t="shared" si="0"/>
        <v>0.5532492081701621</v>
      </c>
      <c r="G45" s="44">
        <v>1362694.93</v>
      </c>
      <c r="H45" s="36">
        <f t="shared" si="1"/>
        <v>0.30586705563649741</v>
      </c>
      <c r="I45" s="30">
        <v>973477.62</v>
      </c>
      <c r="J45" s="41">
        <f t="shared" si="2"/>
        <v>0.21850432316309057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18624556.699999999</v>
      </c>
      <c r="F47" s="34">
        <f t="shared" si="0"/>
        <v>0.77980903874828311</v>
      </c>
      <c r="G47" s="43">
        <v>15295854.970000001</v>
      </c>
      <c r="H47" s="34">
        <f t="shared" si="1"/>
        <v>0.64043650289882337</v>
      </c>
      <c r="I47" s="27">
        <v>14679042.880000001</v>
      </c>
      <c r="J47" s="39">
        <f t="shared" si="2"/>
        <v>0.6146106187857685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18794025.050000001</v>
      </c>
      <c r="F48" s="35">
        <f t="shared" si="0"/>
        <v>0.74984969511512722</v>
      </c>
      <c r="G48" s="44">
        <v>15384222.310000001</v>
      </c>
      <c r="H48" s="35">
        <f t="shared" si="1"/>
        <v>0.61380435420547863</v>
      </c>
      <c r="I48" s="28">
        <v>14767410.220000001</v>
      </c>
      <c r="J48" s="40">
        <f t="shared" si="2"/>
        <v>0.58919459890296433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17055170.530000001</v>
      </c>
      <c r="F49" s="34">
        <f t="shared" si="0"/>
        <v>0.73514401221598424</v>
      </c>
      <c r="G49" s="43">
        <v>12809740.41</v>
      </c>
      <c r="H49" s="34">
        <f t="shared" si="1"/>
        <v>0.55214950468470203</v>
      </c>
      <c r="I49" s="27">
        <v>12304331.619999999</v>
      </c>
      <c r="J49" s="39">
        <f t="shared" si="2"/>
        <v>0.53036442519597604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17055170.530000001</v>
      </c>
      <c r="F50" s="35">
        <f t="shared" si="0"/>
        <v>0.73514401221598424</v>
      </c>
      <c r="G50" s="44">
        <v>12809740.41</v>
      </c>
      <c r="H50" s="35">
        <f t="shared" si="1"/>
        <v>0.55214950468470203</v>
      </c>
      <c r="I50" s="28">
        <v>12304331.619999999</v>
      </c>
      <c r="J50" s="40">
        <f t="shared" si="2"/>
        <v>0.53036442519597604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184775734.25999999</v>
      </c>
      <c r="F51" s="34">
        <f t="shared" si="0"/>
        <v>0.58693394852173753</v>
      </c>
      <c r="G51" s="43">
        <v>167540737.94999999</v>
      </c>
      <c r="H51" s="34">
        <f t="shared" si="1"/>
        <v>0.5321875583775002</v>
      </c>
      <c r="I51" s="27">
        <v>164462536.46000001</v>
      </c>
      <c r="J51" s="39">
        <f t="shared" si="2"/>
        <v>0.52240975415387336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184775734.25999999</v>
      </c>
      <c r="F52" s="35">
        <f t="shared" si="0"/>
        <v>0.58693394852173753</v>
      </c>
      <c r="G52" s="44">
        <v>167540737.94999999</v>
      </c>
      <c r="H52" s="35">
        <f t="shared" si="1"/>
        <v>0.5321875583775002</v>
      </c>
      <c r="I52" s="28">
        <v>164462536.46000001</v>
      </c>
      <c r="J52" s="40">
        <f t="shared" si="2"/>
        <v>0.52240975415387336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8505182.8699999992</v>
      </c>
      <c r="F53" s="34">
        <f t="shared" si="0"/>
        <v>0.35765916499881789</v>
      </c>
      <c r="G53" s="43">
        <v>8420720.9199999999</v>
      </c>
      <c r="H53" s="34">
        <f t="shared" si="1"/>
        <v>0.35410737887347482</v>
      </c>
      <c r="I53" s="27">
        <v>7148257.8600000003</v>
      </c>
      <c r="J53" s="39">
        <f t="shared" si="2"/>
        <v>0.30059787972599317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8505182.8699999992</v>
      </c>
      <c r="F54" s="35">
        <f t="shared" si="0"/>
        <v>0.35765916499881789</v>
      </c>
      <c r="G54" s="44">
        <v>8420720.9199999999</v>
      </c>
      <c r="H54" s="35">
        <f t="shared" si="1"/>
        <v>0.35410737887347482</v>
      </c>
      <c r="I54" s="28">
        <v>7148257.8600000003</v>
      </c>
      <c r="J54" s="40">
        <f t="shared" si="2"/>
        <v>0.30059787972599317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101437.9</v>
      </c>
      <c r="F55" s="34">
        <f t="shared" si="0"/>
        <v>0.13973798585233807</v>
      </c>
      <c r="G55" s="43">
        <v>52330.63</v>
      </c>
      <c r="H55" s="34">
        <f t="shared" si="1"/>
        <v>7.2089197771088895E-2</v>
      </c>
      <c r="I55" s="27">
        <v>51714.63</v>
      </c>
      <c r="J55" s="39">
        <f t="shared" si="2"/>
        <v>7.1240613570459355E-2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101437.9</v>
      </c>
      <c r="F56" s="36">
        <f t="shared" si="0"/>
        <v>0.13973798585233807</v>
      </c>
      <c r="G56" s="44">
        <v>52330.63</v>
      </c>
      <c r="H56" s="36">
        <f t="shared" si="1"/>
        <v>7.2089197771088895E-2</v>
      </c>
      <c r="I56" s="30">
        <v>51714.63</v>
      </c>
      <c r="J56" s="41">
        <f t="shared" si="2"/>
        <v>7.1240613570459355E-2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245094277.03</v>
      </c>
      <c r="F57" s="37">
        <f t="shared" si="0"/>
        <v>0.55657019727263568</v>
      </c>
      <c r="G57" s="31">
        <v>216596938.08999997</v>
      </c>
      <c r="H57" s="37">
        <f t="shared" si="1"/>
        <v>0.49185726416061692</v>
      </c>
      <c r="I57" s="31">
        <v>210024001.01000002</v>
      </c>
      <c r="J57" s="42">
        <f t="shared" si="2"/>
        <v>0.47693116742916031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3818204.5800000005</v>
      </c>
      <c r="F8" s="6">
        <f t="shared" si="0"/>
        <v>0.38387843026464885</v>
      </c>
      <c r="G8" s="17">
        <f>SUM(G3:G7)</f>
        <v>3703065.6700000004</v>
      </c>
      <c r="H8" s="6">
        <f t="shared" si="1"/>
        <v>0.37230248059848853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480999.25</v>
      </c>
      <c r="F10" s="6">
        <f t="shared" ref="F10:F15" si="3">E10/D10</f>
        <v>4.8550439089442662E-2</v>
      </c>
      <c r="G10" s="4">
        <f>'Execução - LOA 2020'!G19</f>
        <v>404836.53</v>
      </c>
      <c r="H10" s="6">
        <f>G10/D10</f>
        <v>4.0862831472078864E-2</v>
      </c>
      <c r="I10" s="4">
        <f>'Execução - LOA 2020'!I19</f>
        <v>363262.51</v>
      </c>
      <c r="J10" s="6">
        <f t="shared" si="2"/>
        <v>3.6666490364034993E-2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1019662.76</v>
      </c>
      <c r="F11" s="6">
        <f t="shared" si="3"/>
        <v>0.29314848137675859</v>
      </c>
      <c r="G11" s="4">
        <f>'Execução - LOA 2020'!G22</f>
        <v>513540.69</v>
      </c>
      <c r="H11" s="6">
        <f t="shared" ref="H11:H37" si="4">G11/D11</f>
        <v>0.1476406507173732</v>
      </c>
      <c r="I11" s="4">
        <f>'Execução - LOA 2020'!I22</f>
        <v>493088.66</v>
      </c>
      <c r="J11" s="6">
        <f t="shared" si="2"/>
        <v>0.14176078359780525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681861.66</v>
      </c>
      <c r="F12" s="6">
        <f t="shared" si="3"/>
        <v>0.21000635690706906</v>
      </c>
      <c r="G12" s="4">
        <f>'Execução - LOA 2020'!G25</f>
        <v>348119.8</v>
      </c>
      <c r="H12" s="6">
        <f t="shared" si="4"/>
        <v>0.10721730704908308</v>
      </c>
      <c r="I12" s="4">
        <f>'Execução - LOA 2020'!I25</f>
        <v>310627.98</v>
      </c>
      <c r="J12" s="6">
        <f t="shared" si="2"/>
        <v>9.5670213270536278E-2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724130.24</v>
      </c>
      <c r="F13" s="6">
        <f t="shared" si="3"/>
        <v>0.1902953278022714</v>
      </c>
      <c r="G13" s="4">
        <f>'Execução - LOA 2020'!G28</f>
        <v>564483.41</v>
      </c>
      <c r="H13" s="6">
        <f t="shared" si="4"/>
        <v>0.14834148556604124</v>
      </c>
      <c r="I13" s="4">
        <f>'Execução - LOA 2020'!I28</f>
        <v>518046.31</v>
      </c>
      <c r="J13" s="6">
        <f t="shared" si="2"/>
        <v>0.13613820682065025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334471.95</v>
      </c>
      <c r="F14" s="6">
        <f t="shared" si="3"/>
        <v>0.41212189727508519</v>
      </c>
      <c r="G14" s="4">
        <f>'Execução - LOA 2020'!G31</f>
        <v>105752.83</v>
      </c>
      <c r="H14" s="6">
        <f t="shared" si="4"/>
        <v>0.13030407166224117</v>
      </c>
      <c r="I14" s="4">
        <f>'Execução - LOA 2020'!I31</f>
        <v>45721.74</v>
      </c>
      <c r="J14" s="6">
        <f t="shared" si="2"/>
        <v>5.6336354171158905E-2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3241125.8600000003</v>
      </c>
      <c r="F15" s="6">
        <f t="shared" si="3"/>
        <v>0.15252883840787726</v>
      </c>
      <c r="G15" s="4">
        <f>SUM(G10:G14)</f>
        <v>1936733.2600000002</v>
      </c>
      <c r="H15" s="6">
        <f t="shared" si="4"/>
        <v>9.1143536910874956E-2</v>
      </c>
      <c r="I15" s="4">
        <f>SUM(I10:I14)</f>
        <v>1730747.2</v>
      </c>
      <c r="J15" s="6">
        <f t="shared" si="2"/>
        <v>8.1449740428681153E-2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1185482.02</v>
      </c>
      <c r="F17" s="6">
        <f t="shared" ref="F17:F37" si="5">E17/D17</f>
        <v>0.21219342596717727</v>
      </c>
      <c r="G17" s="4">
        <f>'Execução - LOA 2020'!G34</f>
        <v>860287.46</v>
      </c>
      <c r="H17" s="6">
        <f t="shared" si="4"/>
        <v>0.15398575463337771</v>
      </c>
      <c r="I17" s="4">
        <f>'Execução - LOA 2020'!I34</f>
        <v>637296.06999999995</v>
      </c>
      <c r="J17" s="6">
        <f t="shared" si="2"/>
        <v>0.11407177347887403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1618393.09</v>
      </c>
      <c r="F18" s="6">
        <f t="shared" si="5"/>
        <v>0.28960994649064759</v>
      </c>
      <c r="G18" s="4">
        <f>'Execução - LOA 2020'!G37</f>
        <v>1191825.3500000001</v>
      </c>
      <c r="H18" s="6">
        <f t="shared" si="4"/>
        <v>0.21327604397995628</v>
      </c>
      <c r="I18" s="4">
        <f>'Execução - LOA 2020'!I37</f>
        <v>988307.74</v>
      </c>
      <c r="J18" s="6">
        <f t="shared" si="2"/>
        <v>0.17685675591811434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2803875.1100000003</v>
      </c>
      <c r="F19" s="6">
        <f>E19/D19</f>
        <v>0.25090647670899846</v>
      </c>
      <c r="G19" s="4">
        <f>SUM(G17:G18)</f>
        <v>2052112.81</v>
      </c>
      <c r="H19" s="6">
        <f t="shared" si="4"/>
        <v>0.18363456814825904</v>
      </c>
      <c r="I19" s="4">
        <f>SUM(I17:I18)</f>
        <v>1625603.81</v>
      </c>
      <c r="J19" s="6">
        <f t="shared" si="2"/>
        <v>0.14546814978924796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3534692.19</v>
      </c>
      <c r="F22" s="6">
        <f t="shared" si="5"/>
        <v>0.74629363585173236</v>
      </c>
      <c r="G22" s="4">
        <f>'Execução - LOA 2020'!G42</f>
        <v>3334579.2</v>
      </c>
      <c r="H22" s="6">
        <f t="shared" si="4"/>
        <v>0.70404298350051275</v>
      </c>
      <c r="I22" s="4">
        <f>'Execução - LOA 2020'!I42</f>
        <v>3280085.31</v>
      </c>
      <c r="J22" s="6">
        <f t="shared" si="2"/>
        <v>0.6925374715312218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2464828.6800000002</v>
      </c>
      <c r="F23" s="6">
        <f t="shared" si="5"/>
        <v>0.5532492081701621</v>
      </c>
      <c r="G23" s="4">
        <f>'Execução - LOA 2020'!G45</f>
        <v>1362694.93</v>
      </c>
      <c r="H23" s="6">
        <f t="shared" si="4"/>
        <v>0.30586705563649741</v>
      </c>
      <c r="I23" s="4">
        <f>'Execução - LOA 2020'!I45</f>
        <v>973477.62</v>
      </c>
      <c r="J23" s="6">
        <f t="shared" si="2"/>
        <v>0.21850432316309057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5999520.8700000001</v>
      </c>
      <c r="F24" s="6">
        <f t="shared" si="5"/>
        <v>0.57632019275991808</v>
      </c>
      <c r="G24" s="4">
        <f>SUM(G21:G23)</f>
        <v>4697274.13</v>
      </c>
      <c r="H24" s="6">
        <f t="shared" si="4"/>
        <v>0.45122502124870123</v>
      </c>
      <c r="I24" s="4">
        <f>SUM(I21:I23)</f>
        <v>4253562.93</v>
      </c>
      <c r="J24" s="6">
        <f t="shared" si="2"/>
        <v>0.40860166350817978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18794025.050000001</v>
      </c>
      <c r="F26" s="6">
        <f t="shared" si="5"/>
        <v>0.74984969511512722</v>
      </c>
      <c r="G26" s="4">
        <f>'Execução - LOA 2020'!G48</f>
        <v>15384222.310000001</v>
      </c>
      <c r="H26" s="6">
        <f t="shared" si="4"/>
        <v>0.61380435420547863</v>
      </c>
      <c r="I26" s="4">
        <f>'Execução - LOA 2020'!I48</f>
        <v>14767410.220000001</v>
      </c>
      <c r="J26" s="6">
        <f t="shared" si="2"/>
        <v>0.58919459890296433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17055170.530000001</v>
      </c>
      <c r="F27" s="6">
        <f t="shared" si="5"/>
        <v>0.73514401221598424</v>
      </c>
      <c r="G27" s="4">
        <f>'Execução - LOA 2020'!G50</f>
        <v>12809740.41</v>
      </c>
      <c r="H27" s="6">
        <f t="shared" si="4"/>
        <v>0.55214950468470203</v>
      </c>
      <c r="I27" s="4">
        <f>'Execução - LOA 2020'!I50</f>
        <v>12304331.619999999</v>
      </c>
      <c r="J27" s="6">
        <f t="shared" si="2"/>
        <v>0.53036442519597604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167540737.94999999</v>
      </c>
      <c r="H28" s="6">
        <f t="shared" si="4"/>
        <v>0.5321875583775002</v>
      </c>
      <c r="I28" s="4">
        <f>'Execução - LOA 2020'!I52</f>
        <v>164462536.46000001</v>
      </c>
      <c r="J28" s="6">
        <f t="shared" si="2"/>
        <v>0.52240975415387336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8505182.8699999992</v>
      </c>
      <c r="F29" s="6">
        <f t="shared" si="5"/>
        <v>0.35765916499881789</v>
      </c>
      <c r="G29" s="4">
        <f>'Execução - LOA 2020'!G54</f>
        <v>8420720.9199999999</v>
      </c>
      <c r="H29" s="6">
        <f t="shared" si="4"/>
        <v>0.35410737887347482</v>
      </c>
      <c r="I29" s="4">
        <f>'Execução - LOA 2020'!I54</f>
        <v>7148257.8600000003</v>
      </c>
      <c r="J29" s="6">
        <f t="shared" si="2"/>
        <v>0.30059787972599317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101437.9</v>
      </c>
      <c r="F30" s="6">
        <f t="shared" si="5"/>
        <v>0.13973798585233807</v>
      </c>
      <c r="G30" s="4">
        <f>'Execução - LOA 2020'!G56</f>
        <v>52330.63</v>
      </c>
      <c r="H30" s="6">
        <f t="shared" si="4"/>
        <v>7.2089197771088895E-2</v>
      </c>
      <c r="I30" s="4">
        <f>'Execução - LOA 2020'!I56</f>
        <v>51714.63</v>
      </c>
      <c r="J30" s="6">
        <f t="shared" si="2"/>
        <v>7.1240613570459355E-2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229231550.60999998</v>
      </c>
      <c r="F31" s="6">
        <f t="shared" si="5"/>
        <v>0.59143593913331205</v>
      </c>
      <c r="G31" s="17">
        <f>SUM(G26:G30)</f>
        <v>204207752.21999997</v>
      </c>
      <c r="H31" s="6">
        <f t="shared" si="4"/>
        <v>0.52687251554659975</v>
      </c>
      <c r="I31" s="17">
        <f>SUM(I26:I30)</f>
        <v>198734250.79000002</v>
      </c>
      <c r="J31" s="6">
        <f t="shared" si="2"/>
        <v>0.51275043920071683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3818204.5800000005</v>
      </c>
      <c r="F33" s="6">
        <f>E33/D33</f>
        <v>0.38387843026464885</v>
      </c>
      <c r="G33" s="4">
        <f>G8</f>
        <v>3703065.6700000004</v>
      </c>
      <c r="H33" s="6">
        <f>G33/D33</f>
        <v>0.37230248059848853</v>
      </c>
      <c r="I33" s="4">
        <f>I8</f>
        <v>3679836.2800000003</v>
      </c>
      <c r="J33" s="6">
        <f t="shared" si="2"/>
        <v>0.36996702120065672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3241125.8600000003</v>
      </c>
      <c r="F34" s="6">
        <f t="shared" si="5"/>
        <v>0.15252883840787726</v>
      </c>
      <c r="G34" s="4">
        <f>G15</f>
        <v>1936733.2600000002</v>
      </c>
      <c r="H34" s="6">
        <f t="shared" si="4"/>
        <v>9.1143536910874956E-2</v>
      </c>
      <c r="I34" s="4">
        <f>I15</f>
        <v>1730747.2</v>
      </c>
      <c r="J34" s="6">
        <f t="shared" si="2"/>
        <v>8.1449740428681153E-2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2803875.1100000003</v>
      </c>
      <c r="F35" s="6">
        <f t="shared" si="5"/>
        <v>0.25090647670899846</v>
      </c>
      <c r="G35" s="4">
        <f>G19</f>
        <v>2052112.81</v>
      </c>
      <c r="H35" s="6">
        <f t="shared" si="4"/>
        <v>0.18363456814825904</v>
      </c>
      <c r="I35" s="4">
        <f>I19</f>
        <v>1625603.81</v>
      </c>
      <c r="J35" s="6">
        <f t="shared" si="2"/>
        <v>0.14546814978924796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5999520.8700000001</v>
      </c>
      <c r="F36" s="6">
        <f t="shared" si="5"/>
        <v>0.57632019275991808</v>
      </c>
      <c r="G36" s="4">
        <f>G24</f>
        <v>4697274.13</v>
      </c>
      <c r="H36" s="6">
        <f t="shared" si="4"/>
        <v>0.45122502124870123</v>
      </c>
      <c r="I36" s="4">
        <f>I24</f>
        <v>4253562.93</v>
      </c>
      <c r="J36" s="6">
        <f t="shared" si="2"/>
        <v>0.40860166350817978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229231550.60999998</v>
      </c>
      <c r="F37" s="6">
        <f t="shared" si="5"/>
        <v>0.59143593913331205</v>
      </c>
      <c r="G37" s="4">
        <f>G31</f>
        <v>204207752.21999997</v>
      </c>
      <c r="H37" s="6">
        <f t="shared" si="4"/>
        <v>0.52687251554659975</v>
      </c>
      <c r="I37" s="4">
        <f>I31</f>
        <v>198734250.79000002</v>
      </c>
      <c r="J37" s="6">
        <f t="shared" si="2"/>
        <v>0.51275043920071683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2020-07-17T12:38:22Z</dcterms:modified>
</cp:coreProperties>
</file>