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3040" windowHeight="9195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<sst xmlns="http://schemas.openxmlformats.org/spreadsheetml/2006/main" count="207" uniqueCount="45">
  <si>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</si>
  <si>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</si>
  <si>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</si>
  <si>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</si>
  <si>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</si>
  <si>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</si>
  <si>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</si>
  <si>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</si>
  <si>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</si>
  <si>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</si>
  <si>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</si>
  <si>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</si>
  <si>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</si>
  <si>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</si>
  <si>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</si>
  <si>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</si>
  <si>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</si>
  <si>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</si>
  <si>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</si>
  <si>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</si>
  <si>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</si>
  <si>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</si>
  <si>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</si>
  <si>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</si>
  <si>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</si>
  <si>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</si>
  <si>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</si>
  <si>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</si>
  <si>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</si>
  <si>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</si>
  <si>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</si>
  <si>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</si>
  <si>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</si>
  <si>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</si>
  <si>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</si>
  <si>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</si>
  <si>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</si>
  <si>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</si>
  <si>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</si>
  <si>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</si>
  <si>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</si>
  <si>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</si>
  <si>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</si>
  <si>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</si>
  <si>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Jul/20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</si>
</sst>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4.8545449792257292E-2</c:v>
                </c:pt>
                <c:pt idx="1">
                  <c:v>3.829200803011383E-2</c:v>
                </c:pt>
                <c:pt idx="2">
                  <c:v>3.6666490364034993E-2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0.29208007900377053</c:v>
                </c:pt>
                <c:pt idx="1">
                  <c:v>0.1460205588050536</c:v>
                </c:pt>
                <c:pt idx="2">
                  <c:v>0.14054875133505734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0.20942815863439837</c:v>
                </c:pt>
                <c:pt idx="1">
                  <c:v>0.11029890706780886</c:v>
                </c:pt>
                <c:pt idx="2">
                  <c:v>9.5450625865835997E-2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0.18996736391403876</c:v>
                </c:pt>
                <c:pt idx="1">
                  <c:v>0.14787371655878637</c:v>
                </c:pt>
                <c:pt idx="2">
                  <c:v>0.13303697714002349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0.40751048873500623</c:v>
                </c:pt>
                <c:pt idx="1">
                  <c:v>0.13030407166224117</c:v>
                </c:pt>
                <c:pt idx="2">
                  <c:v>5.6336354171158905E-2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0.19892710476965433</c:v>
                </c:pt>
                <c:pt idx="1">
                  <c:v>0.15080550418942942</c:v>
                </c:pt>
                <c:pt idx="2">
                  <c:v>0.11382669933176404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0.28678072582460629</c:v>
                </c:pt>
                <c:pt idx="1">
                  <c:v>0.21278310191042452</c:v>
                </c:pt>
                <c:pt idx="2">
                  <c:v>0.17685675591811434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0.73632489212637042</c:v>
                </c:pt>
                <c:pt idx="1">
                  <c:v>0.70404047734015096</c:v>
                </c:pt>
                <c:pt idx="2">
                  <c:v>0.6925374715312218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0.50426937410259098</c:v>
                </c:pt>
                <c:pt idx="1">
                  <c:v>0.25372209516682465</c:v>
                </c:pt>
                <c:pt idx="2">
                  <c:v>0.21582359169211079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0.74761804102287588</c:v>
                </c:pt>
                <c:pt idx="1">
                  <c:v>0.60923697608691252</c:v>
                </c:pt>
                <c:pt idx="2">
                  <c:v>0.58716256080551155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0.73513091294706046</c:v>
                </c:pt>
                <c:pt idx="1">
                  <c:v>0.54619135372388206</c:v>
                </c:pt>
                <c:pt idx="2">
                  <c:v>0.5301532450669334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0.58693394852173753</c:v>
                </c:pt>
                <c:pt idx="1">
                  <c:v>0.53217807313058352</c:v>
                </c:pt>
                <c:pt idx="2">
                  <c:v>0.52240975415387336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0.30476018133455429</c:v>
                </c:pt>
                <c:pt idx="1">
                  <c:v>0.30113822571395099</c:v>
                </c:pt>
                <c:pt idx="2">
                  <c:v>0.30043636759994707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0.13973798585233807</c:v>
                </c:pt>
                <c:pt idx="1">
                  <c:v>7.1240613570459355E-2</c:v>
                </c:pt>
                <c:pt idx="2">
                  <c:v>7.1240613570459355E-2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0.53453881115459889</c:v>
                </c:pt>
                <c:pt idx="1">
                  <c:v>0.53453881115459889</c:v>
                </c:pt>
                <c:pt idx="2">
                  <c:v>0.53453881115459889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0.45868457069341895</c:v>
                </c:pt>
                <c:pt idx="1">
                  <c:v>0.45868457069341895</c:v>
                </c:pt>
                <c:pt idx="2">
                  <c:v>0.45868457069341895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7.9705755546440979E-2</c:v>
                </c:pt>
                <c:pt idx="1">
                  <c:v>4.5043560165926443E-2</c:v>
                </c:pt>
                <c:pt idx="2">
                  <c:v>4.5043560165926443E-2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7.6760755831845884E-2</c:v>
                </c:pt>
                <c:pt idx="1">
                  <c:v>7.6760755831845884E-2</c:v>
                </c:pt>
                <c:pt idx="2">
                  <c:v>7.0467347818058718E-2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0.38164577097821423</c:v>
                </c:pt>
                <c:pt idx="1">
                  <c:v>0.3700698213120539</c:v>
                </c:pt>
                <c:pt idx="2">
                  <c:v>0.36996702120065672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0.15202841876985304</c:v>
                </c:pt>
                <c:pt idx="1">
                  <c:v>9.0066824896445838E-2</c:v>
                </c:pt>
                <c:pt idx="2">
                  <c:v>8.0662423822074614E-2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0.24285935161768951</c:v>
                </c:pt>
                <c:pt idx="1">
                  <c:v>0.18179813818027968</c:v>
                </c:pt>
                <c:pt idx="2">
                  <c:v>0.14534562788070959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0.55082275317078266</c:v>
                </c:pt>
                <c:pt idx="1">
                  <c:v>0.42890740849609915</c:v>
                </c:pt>
                <c:pt idx="2">
                  <c:v>0.40745439118052096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0.58804524231152022</c:v>
                </c:pt>
                <c:pt idx="1">
                  <c:v>0.52296132223984559</c:v>
                </c:pt>
                <c:pt idx="2">
                  <c:v>0.51259648435600214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8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5" thickBot="1" x14ac:dyDescent="0.25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2.5" x14ac:dyDescent="0.2">
      <c r="A5" s="45" t="s">
        <v>2</v>
      </c>
      <c r="B5" s="48" t="s">
        <v>3</v>
      </c>
      <c r="C5" s="26" t="s">
        <v>4</v>
      </c>
      <c r="D5" s="43">
        <v>1832000</v>
      </c>
      <c r="E5" s="43">
        <v>469610.54</v>
      </c>
      <c r="F5" s="33">
        <f>E5/D5</f>
        <v>0.25633763100436679</v>
      </c>
      <c r="G5" s="43">
        <v>469610.54</v>
      </c>
      <c r="H5" s="33">
        <f>G5/D5</f>
        <v>0.25633763100436679</v>
      </c>
      <c r="I5" s="29">
        <v>469610.54</v>
      </c>
      <c r="J5" s="38">
        <f>I5/D5</f>
        <v>0.25633763100436679</v>
      </c>
    </row>
    <row r="6" spans="1:10" ht="22.5" x14ac:dyDescent="0.2">
      <c r="A6" s="46"/>
      <c r="B6" s="49"/>
      <c r="C6" s="25" t="s">
        <v>5</v>
      </c>
      <c r="D6" s="43">
        <v>4300000</v>
      </c>
      <c r="E6" s="43">
        <v>2808181.45</v>
      </c>
      <c r="F6" s="34">
        <f t="shared" ref="F6:F57" si="0">E6/D6</f>
        <v>0.65306545348837208</v>
      </c>
      <c r="G6" s="43">
        <v>2808181.45</v>
      </c>
      <c r="H6" s="34">
        <f t="shared" ref="H6:H57" si="1">G6/D6</f>
        <v>0.65306545348837208</v>
      </c>
      <c r="I6" s="27">
        <v>2808181.45</v>
      </c>
      <c r="J6" s="39">
        <f t="shared" ref="J6:J57" si="2">I6/D6</f>
        <v>0.65306545348837208</v>
      </c>
    </row>
    <row r="7" spans="1:10" ht="13.5" customHeight="1" x14ac:dyDescent="0.2">
      <c r="A7" s="46"/>
      <c r="B7" s="49"/>
      <c r="C7" s="15" t="s">
        <v>6</v>
      </c>
      <c r="D7" s="44">
        <v>6132000</v>
      </c>
      <c r="E7" s="44">
        <v>3277791.99</v>
      </c>
      <c r="F7" s="35">
        <f t="shared" si="0"/>
        <v>0.53453881115459889</v>
      </c>
      <c r="G7" s="44">
        <v>3277791.99</v>
      </c>
      <c r="H7" s="35">
        <f t="shared" si="1"/>
        <v>0.53453881115459889</v>
      </c>
      <c r="I7" s="28">
        <v>3277791.99</v>
      </c>
      <c r="J7" s="40">
        <f t="shared" si="2"/>
        <v>0.53453881115459889</v>
      </c>
    </row>
    <row r="8" spans="1:10" ht="22.5" customHeight="1" x14ac:dyDescent="0.2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46"/>
      <c r="B10" s="49" t="s">
        <v>8</v>
      </c>
      <c r="C10" s="25" t="s">
        <v>4</v>
      </c>
      <c r="D10" s="43">
        <v>292262</v>
      </c>
      <c r="E10" s="43">
        <v>134056.07</v>
      </c>
      <c r="F10" s="34">
        <f t="shared" si="0"/>
        <v>0.45868457069341895</v>
      </c>
      <c r="G10" s="43">
        <v>134056.07</v>
      </c>
      <c r="H10" s="34">
        <f t="shared" si="1"/>
        <v>0.45868457069341895</v>
      </c>
      <c r="I10" s="27">
        <v>134056.07</v>
      </c>
      <c r="J10" s="39">
        <f t="shared" si="2"/>
        <v>0.45868457069341895</v>
      </c>
    </row>
    <row r="11" spans="1:10" ht="13.5" customHeight="1" x14ac:dyDescent="0.2">
      <c r="A11" s="46"/>
      <c r="B11" s="49"/>
      <c r="C11" s="15" t="s">
        <v>6</v>
      </c>
      <c r="D11" s="44">
        <v>292262</v>
      </c>
      <c r="E11" s="44">
        <v>134056.07</v>
      </c>
      <c r="F11" s="35">
        <f t="shared" si="0"/>
        <v>0.45868457069341895</v>
      </c>
      <c r="G11" s="44">
        <v>134056.07</v>
      </c>
      <c r="H11" s="35">
        <f t="shared" si="1"/>
        <v>0.45868457069341895</v>
      </c>
      <c r="I11" s="28">
        <v>134056.07</v>
      </c>
      <c r="J11" s="40">
        <f t="shared" si="2"/>
        <v>0.45868457069341895</v>
      </c>
    </row>
    <row r="12" spans="1:10" ht="22.5" customHeight="1" x14ac:dyDescent="0.2">
      <c r="A12" s="46"/>
      <c r="B12" s="49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6"/>
      <c r="B13" s="49"/>
      <c r="C13" s="25" t="s">
        <v>4</v>
      </c>
      <c r="D13" s="43">
        <v>2973227</v>
      </c>
      <c r="E13" s="43">
        <v>258265.06</v>
      </c>
      <c r="F13" s="34">
        <f t="shared" si="0"/>
        <v>8.6863552631534696E-2</v>
      </c>
      <c r="G13" s="43">
        <v>145951.54</v>
      </c>
      <c r="H13" s="34">
        <f t="shared" si="1"/>
        <v>4.9088596329846329E-2</v>
      </c>
      <c r="I13" s="27">
        <v>145951.54</v>
      </c>
      <c r="J13" s="39">
        <f t="shared" si="2"/>
        <v>4.9088596329846329E-2</v>
      </c>
    </row>
    <row r="14" spans="1:10" ht="13.5" customHeight="1" x14ac:dyDescent="0.2">
      <c r="A14" s="46"/>
      <c r="B14" s="49"/>
      <c r="C14" s="15" t="s">
        <v>6</v>
      </c>
      <c r="D14" s="44">
        <v>3240231</v>
      </c>
      <c r="E14" s="44">
        <v>258265.06</v>
      </c>
      <c r="F14" s="35">
        <f t="shared" si="0"/>
        <v>7.9705755546440979E-2</v>
      </c>
      <c r="G14" s="44">
        <v>145951.54</v>
      </c>
      <c r="H14" s="35">
        <f t="shared" si="1"/>
        <v>4.5043560165926443E-2</v>
      </c>
      <c r="I14" s="28">
        <v>145951.54</v>
      </c>
      <c r="J14" s="40">
        <f t="shared" si="2"/>
        <v>4.5043560165926443E-2</v>
      </c>
    </row>
    <row r="15" spans="1:10" ht="22.5" customHeight="1" x14ac:dyDescent="0.2">
      <c r="A15" s="46"/>
      <c r="B15" s="49" t="s">
        <v>9</v>
      </c>
      <c r="C15" s="25" t="s">
        <v>4</v>
      </c>
      <c r="D15" s="43">
        <v>162470</v>
      </c>
      <c r="E15" s="43">
        <v>12471.32</v>
      </c>
      <c r="F15" s="34">
        <f t="shared" si="0"/>
        <v>7.6760755831845884E-2</v>
      </c>
      <c r="G15" s="43">
        <v>12471.32</v>
      </c>
      <c r="H15" s="34">
        <f t="shared" si="1"/>
        <v>7.6760755831845884E-2</v>
      </c>
      <c r="I15" s="27">
        <v>11448.83</v>
      </c>
      <c r="J15" s="39">
        <f t="shared" si="2"/>
        <v>7.0467347818058718E-2</v>
      </c>
    </row>
    <row r="16" spans="1:10" ht="13.5" customHeight="1" thickBot="1" x14ac:dyDescent="0.25">
      <c r="A16" s="47"/>
      <c r="B16" s="50"/>
      <c r="C16" s="21" t="s">
        <v>6</v>
      </c>
      <c r="D16" s="44">
        <v>162470</v>
      </c>
      <c r="E16" s="44">
        <v>12471.32</v>
      </c>
      <c r="F16" s="36">
        <f t="shared" si="0"/>
        <v>7.6760755831845884E-2</v>
      </c>
      <c r="G16" s="44">
        <v>12471.32</v>
      </c>
      <c r="H16" s="36">
        <f t="shared" si="1"/>
        <v>7.6760755831845884E-2</v>
      </c>
      <c r="I16" s="30">
        <v>11448.83</v>
      </c>
      <c r="J16" s="41">
        <f t="shared" si="2"/>
        <v>7.0467347818058718E-2</v>
      </c>
    </row>
    <row r="17" spans="1:10" ht="22.5" customHeight="1" x14ac:dyDescent="0.2">
      <c r="A17" s="45" t="s">
        <v>10</v>
      </c>
      <c r="B17" s="48" t="s">
        <v>11</v>
      </c>
      <c r="C17" s="26" t="s">
        <v>12</v>
      </c>
      <c r="D17" s="43">
        <v>521257</v>
      </c>
      <c r="E17" s="43">
        <v>11951.8</v>
      </c>
      <c r="F17" s="33">
        <f t="shared" si="0"/>
        <v>2.2928804793029157E-2</v>
      </c>
      <c r="G17" s="43">
        <v>11951.8</v>
      </c>
      <c r="H17" s="33">
        <f t="shared" si="1"/>
        <v>2.2928804793029157E-2</v>
      </c>
      <c r="I17" s="29">
        <v>11818.14</v>
      </c>
      <c r="J17" s="38">
        <f t="shared" si="2"/>
        <v>2.2672386174190467E-2</v>
      </c>
    </row>
    <row r="18" spans="1:10" ht="22.5" x14ac:dyDescent="0.2">
      <c r="A18" s="46"/>
      <c r="B18" s="49"/>
      <c r="C18" s="25" t="s">
        <v>4</v>
      </c>
      <c r="D18" s="43">
        <v>9385950</v>
      </c>
      <c r="E18" s="43">
        <v>468998.02</v>
      </c>
      <c r="F18" s="34">
        <f t="shared" si="0"/>
        <v>4.9968092734352945E-2</v>
      </c>
      <c r="G18" s="43">
        <v>367415.05</v>
      </c>
      <c r="H18" s="34">
        <f t="shared" si="1"/>
        <v>3.9145217053148586E-2</v>
      </c>
      <c r="I18" s="27">
        <v>351444.37</v>
      </c>
      <c r="J18" s="39">
        <f t="shared" si="2"/>
        <v>3.7443665265636403E-2</v>
      </c>
    </row>
    <row r="19" spans="1:10" ht="13.5" customHeight="1" x14ac:dyDescent="0.2">
      <c r="A19" s="46"/>
      <c r="B19" s="49"/>
      <c r="C19" s="15" t="s">
        <v>6</v>
      </c>
      <c r="D19" s="44">
        <v>9907207</v>
      </c>
      <c r="E19" s="44">
        <v>480949.82</v>
      </c>
      <c r="F19" s="35">
        <f t="shared" si="0"/>
        <v>4.8545449792257292E-2</v>
      </c>
      <c r="G19" s="44">
        <v>379366.85</v>
      </c>
      <c r="H19" s="35">
        <f t="shared" si="1"/>
        <v>3.829200803011383E-2</v>
      </c>
      <c r="I19" s="28">
        <v>363262.51</v>
      </c>
      <c r="J19" s="40">
        <f t="shared" si="2"/>
        <v>3.6666490364034993E-2</v>
      </c>
    </row>
    <row r="20" spans="1:10" ht="22.5" customHeight="1" x14ac:dyDescent="0.2">
      <c r="A20" s="46"/>
      <c r="B20" s="49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46"/>
      <c r="B21" s="49"/>
      <c r="C21" s="25" t="s">
        <v>4</v>
      </c>
      <c r="D21" s="43">
        <v>3021997</v>
      </c>
      <c r="E21" s="43">
        <v>862877.38</v>
      </c>
      <c r="F21" s="34">
        <f t="shared" si="0"/>
        <v>0.28553217623975141</v>
      </c>
      <c r="G21" s="43">
        <v>507905.5</v>
      </c>
      <c r="H21" s="34">
        <f t="shared" si="1"/>
        <v>0.1680694917963188</v>
      </c>
      <c r="I21" s="27">
        <v>488872.83</v>
      </c>
      <c r="J21" s="39">
        <f t="shared" si="2"/>
        <v>0.16177144782076225</v>
      </c>
    </row>
    <row r="22" spans="1:10" ht="13.5" customHeight="1" x14ac:dyDescent="0.2">
      <c r="A22" s="46"/>
      <c r="B22" s="49"/>
      <c r="C22" s="15" t="s">
        <v>6</v>
      </c>
      <c r="D22" s="44">
        <v>3478315</v>
      </c>
      <c r="E22" s="44">
        <v>1015946.52</v>
      </c>
      <c r="F22" s="35">
        <f t="shared" si="0"/>
        <v>0.29208007900377053</v>
      </c>
      <c r="G22" s="44">
        <v>507905.5</v>
      </c>
      <c r="H22" s="35">
        <f t="shared" si="1"/>
        <v>0.1460205588050536</v>
      </c>
      <c r="I22" s="28">
        <v>488872.83</v>
      </c>
      <c r="J22" s="40">
        <f t="shared" si="2"/>
        <v>0.14054875133505734</v>
      </c>
    </row>
    <row r="23" spans="1:10" ht="22.5" customHeight="1" x14ac:dyDescent="0.2">
      <c r="A23" s="46"/>
      <c r="B23" s="49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46"/>
      <c r="B24" s="49"/>
      <c r="C24" s="25" t="s">
        <v>4</v>
      </c>
      <c r="D24" s="43">
        <v>3068180</v>
      </c>
      <c r="E24" s="43">
        <v>665823.91</v>
      </c>
      <c r="F24" s="34">
        <f t="shared" si="0"/>
        <v>0.2170094029685351</v>
      </c>
      <c r="G24" s="43">
        <v>349950.91</v>
      </c>
      <c r="H24" s="34">
        <f t="shared" si="1"/>
        <v>0.11405814196038042</v>
      </c>
      <c r="I24" s="27">
        <v>301740.59000000003</v>
      </c>
      <c r="J24" s="39">
        <f t="shared" si="2"/>
        <v>9.8345139463786355E-2</v>
      </c>
    </row>
    <row r="25" spans="1:10" ht="13.5" customHeight="1" x14ac:dyDescent="0.2">
      <c r="A25" s="46"/>
      <c r="B25" s="49"/>
      <c r="C25" s="15" t="s">
        <v>6</v>
      </c>
      <c r="D25" s="44">
        <v>3246862</v>
      </c>
      <c r="E25" s="44">
        <v>679984.33</v>
      </c>
      <c r="F25" s="35">
        <f t="shared" si="0"/>
        <v>0.20942815863439837</v>
      </c>
      <c r="G25" s="44">
        <v>358125.33</v>
      </c>
      <c r="H25" s="35">
        <f t="shared" si="1"/>
        <v>0.11029890706780886</v>
      </c>
      <c r="I25" s="28">
        <v>309915.01</v>
      </c>
      <c r="J25" s="40">
        <f t="shared" si="2"/>
        <v>9.5450625865835997E-2</v>
      </c>
    </row>
    <row r="26" spans="1:10" ht="22.5" customHeight="1" x14ac:dyDescent="0.2">
      <c r="A26" s="46"/>
      <c r="B26" s="49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6"/>
      <c r="B27" s="49"/>
      <c r="C27" s="25" t="s">
        <v>4</v>
      </c>
      <c r="D27" s="43">
        <v>3411884</v>
      </c>
      <c r="E27" s="43">
        <v>722882.24</v>
      </c>
      <c r="F27" s="34">
        <f t="shared" si="0"/>
        <v>0.2118718690318897</v>
      </c>
      <c r="G27" s="43">
        <v>562703.41</v>
      </c>
      <c r="H27" s="34">
        <f t="shared" si="1"/>
        <v>0.16492454315562899</v>
      </c>
      <c r="I27" s="27">
        <v>506245.21</v>
      </c>
      <c r="J27" s="39">
        <f t="shared" si="2"/>
        <v>0.14837702864458463</v>
      </c>
    </row>
    <row r="28" spans="1:10" ht="13.5" customHeight="1" x14ac:dyDescent="0.2">
      <c r="A28" s="46"/>
      <c r="B28" s="49"/>
      <c r="C28" s="15" t="s">
        <v>6</v>
      </c>
      <c r="D28" s="44">
        <v>3805297</v>
      </c>
      <c r="E28" s="44">
        <v>722882.24</v>
      </c>
      <c r="F28" s="35">
        <f t="shared" si="0"/>
        <v>0.18996736391403876</v>
      </c>
      <c r="G28" s="44">
        <v>562703.41</v>
      </c>
      <c r="H28" s="35">
        <f t="shared" si="1"/>
        <v>0.14787371655878637</v>
      </c>
      <c r="I28" s="28">
        <v>506245.21</v>
      </c>
      <c r="J28" s="40">
        <f t="shared" si="2"/>
        <v>0.13303697714002349</v>
      </c>
    </row>
    <row r="29" spans="1:10" ht="22.5" customHeight="1" x14ac:dyDescent="0.2">
      <c r="A29" s="46"/>
      <c r="B29" s="49" t="s">
        <v>16</v>
      </c>
      <c r="C29" s="25" t="s">
        <v>12</v>
      </c>
      <c r="D29" s="43">
        <v>23604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6"/>
      <c r="B30" s="49"/>
      <c r="C30" s="25" t="s">
        <v>4</v>
      </c>
      <c r="D30" s="43">
        <v>787981</v>
      </c>
      <c r="E30" s="43">
        <v>330729.40000000002</v>
      </c>
      <c r="F30" s="34">
        <f t="shared" si="0"/>
        <v>0.41971748049762625</v>
      </c>
      <c r="G30" s="43">
        <v>105752.83</v>
      </c>
      <c r="H30" s="34">
        <f t="shared" si="1"/>
        <v>0.13420733494843151</v>
      </c>
      <c r="I30" s="27">
        <v>45721.74</v>
      </c>
      <c r="J30" s="39">
        <f t="shared" si="2"/>
        <v>5.802391174406489E-2</v>
      </c>
    </row>
    <row r="31" spans="1:10" ht="13.5" customHeight="1" thickBot="1" x14ac:dyDescent="0.25">
      <c r="A31" s="47"/>
      <c r="B31" s="50"/>
      <c r="C31" s="21" t="s">
        <v>6</v>
      </c>
      <c r="D31" s="44">
        <v>811585</v>
      </c>
      <c r="E31" s="44">
        <v>330729.40000000002</v>
      </c>
      <c r="F31" s="36">
        <f t="shared" si="0"/>
        <v>0.40751048873500623</v>
      </c>
      <c r="G31" s="44">
        <v>105752.83</v>
      </c>
      <c r="H31" s="36">
        <f t="shared" si="1"/>
        <v>0.13030407166224117</v>
      </c>
      <c r="I31" s="30">
        <v>45721.74</v>
      </c>
      <c r="J31" s="41">
        <f t="shared" si="2"/>
        <v>5.6336354171158905E-2</v>
      </c>
    </row>
    <row r="32" spans="1:10" ht="22.5" customHeight="1" x14ac:dyDescent="0.2">
      <c r="A32" s="45" t="s">
        <v>17</v>
      </c>
      <c r="B32" s="48" t="s">
        <v>19</v>
      </c>
      <c r="C32" s="26" t="s">
        <v>12</v>
      </c>
      <c r="D32" s="43">
        <v>821454</v>
      </c>
      <c r="E32" s="43">
        <v>9990</v>
      </c>
      <c r="F32" s="33">
        <f t="shared" si="0"/>
        <v>1.2161362656947316E-2</v>
      </c>
      <c r="G32" s="43">
        <v>9990</v>
      </c>
      <c r="H32" s="33">
        <f t="shared" si="1"/>
        <v>1.2161362656947316E-2</v>
      </c>
      <c r="I32" s="29">
        <v>9990</v>
      </c>
      <c r="J32" s="38">
        <f t="shared" si="2"/>
        <v>1.2161362656947316E-2</v>
      </c>
    </row>
    <row r="33" spans="1:10" ht="22.5" x14ac:dyDescent="0.2">
      <c r="A33" s="46"/>
      <c r="B33" s="49"/>
      <c r="C33" s="25" t="s">
        <v>4</v>
      </c>
      <c r="D33" s="43">
        <v>4765345</v>
      </c>
      <c r="E33" s="43">
        <v>1101375.75</v>
      </c>
      <c r="F33" s="34">
        <f t="shared" si="0"/>
        <v>0.23112193345917242</v>
      </c>
      <c r="G33" s="43">
        <v>832530.04</v>
      </c>
      <c r="H33" s="34">
        <f t="shared" si="1"/>
        <v>0.17470509270577472</v>
      </c>
      <c r="I33" s="27">
        <v>625936.89</v>
      </c>
      <c r="J33" s="39">
        <f t="shared" si="2"/>
        <v>0.13135185175469982</v>
      </c>
    </row>
    <row r="34" spans="1:10" ht="13.5" customHeight="1" x14ac:dyDescent="0.2">
      <c r="A34" s="46"/>
      <c r="B34" s="49"/>
      <c r="C34" s="15" t="s">
        <v>6</v>
      </c>
      <c r="D34" s="44">
        <v>5586799</v>
      </c>
      <c r="E34" s="44">
        <v>1111365.75</v>
      </c>
      <c r="F34" s="35">
        <f t="shared" si="0"/>
        <v>0.19892710476965433</v>
      </c>
      <c r="G34" s="44">
        <v>842520.04</v>
      </c>
      <c r="H34" s="35">
        <f t="shared" si="1"/>
        <v>0.15080550418942942</v>
      </c>
      <c r="I34" s="28">
        <v>635926.89</v>
      </c>
      <c r="J34" s="40">
        <f t="shared" si="2"/>
        <v>0.11382669933176404</v>
      </c>
    </row>
    <row r="35" spans="1:10" ht="22.5" customHeight="1" x14ac:dyDescent="0.2">
      <c r="A35" s="46"/>
      <c r="B35" s="49" t="s">
        <v>20</v>
      </c>
      <c r="C35" s="25" t="s">
        <v>12</v>
      </c>
      <c r="D35" s="43">
        <v>278959</v>
      </c>
      <c r="E35" s="43">
        <v>67401.149999999994</v>
      </c>
      <c r="F35" s="34">
        <f t="shared" si="0"/>
        <v>0.24161668919088466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6"/>
      <c r="B36" s="49"/>
      <c r="C36" s="25" t="s">
        <v>4</v>
      </c>
      <c r="D36" s="43">
        <v>5309223</v>
      </c>
      <c r="E36" s="43">
        <v>1535181.74</v>
      </c>
      <c r="F36" s="34">
        <f t="shared" si="0"/>
        <v>0.28915374999317228</v>
      </c>
      <c r="G36" s="43">
        <v>1189070.7</v>
      </c>
      <c r="H36" s="34">
        <f t="shared" si="1"/>
        <v>0.22396322399718377</v>
      </c>
      <c r="I36" s="27">
        <v>988307.74</v>
      </c>
      <c r="J36" s="39">
        <f t="shared" si="2"/>
        <v>0.18614922371880027</v>
      </c>
    </row>
    <row r="37" spans="1:10" ht="13.5" customHeight="1" thickBot="1" x14ac:dyDescent="0.25">
      <c r="A37" s="47"/>
      <c r="B37" s="50"/>
      <c r="C37" s="21" t="s">
        <v>6</v>
      </c>
      <c r="D37" s="44">
        <v>5588182</v>
      </c>
      <c r="E37" s="44">
        <v>1602582.89</v>
      </c>
      <c r="F37" s="36">
        <f t="shared" si="0"/>
        <v>0.28678072582460629</v>
      </c>
      <c r="G37" s="44">
        <v>1189070.7</v>
      </c>
      <c r="H37" s="36">
        <f t="shared" si="1"/>
        <v>0.21278310191042452</v>
      </c>
      <c r="I37" s="30">
        <v>988307.74</v>
      </c>
      <c r="J37" s="41">
        <f t="shared" si="2"/>
        <v>0.17685675591811434</v>
      </c>
    </row>
    <row r="38" spans="1:10" ht="22.5" customHeight="1" x14ac:dyDescent="0.2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6"/>
      <c r="B40" s="49" t="s">
        <v>23</v>
      </c>
      <c r="C40" s="25" t="s">
        <v>12</v>
      </c>
      <c r="D40" s="43">
        <v>1258922</v>
      </c>
      <c r="E40" s="43">
        <v>28460</v>
      </c>
      <c r="F40" s="34">
        <f t="shared" si="0"/>
        <v>2.2606642826163974E-2</v>
      </c>
      <c r="G40" s="43">
        <v>17410</v>
      </c>
      <c r="H40" s="34">
        <f t="shared" si="1"/>
        <v>1.3829292045098902E-2</v>
      </c>
      <c r="I40" s="27">
        <v>17410</v>
      </c>
      <c r="J40" s="39">
        <f t="shared" si="2"/>
        <v>1.3829292045098902E-2</v>
      </c>
    </row>
    <row r="41" spans="1:10" ht="22.5" x14ac:dyDescent="0.2">
      <c r="A41" s="46"/>
      <c r="B41" s="49"/>
      <c r="C41" s="25" t="s">
        <v>4</v>
      </c>
      <c r="D41" s="43">
        <v>3477407</v>
      </c>
      <c r="E41" s="43">
        <v>3459016.94</v>
      </c>
      <c r="F41" s="34">
        <f t="shared" si="0"/>
        <v>0.99471155950396373</v>
      </c>
      <c r="G41" s="43">
        <v>3317157.33</v>
      </c>
      <c r="H41" s="34">
        <f t="shared" si="1"/>
        <v>0.95391690705171983</v>
      </c>
      <c r="I41" s="27">
        <v>3262675.31</v>
      </c>
      <c r="J41" s="39">
        <f t="shared" si="2"/>
        <v>0.93824948014425691</v>
      </c>
    </row>
    <row r="42" spans="1:10" ht="13.5" customHeight="1" x14ac:dyDescent="0.2">
      <c r="A42" s="46"/>
      <c r="B42" s="49"/>
      <c r="C42" s="15" t="s">
        <v>6</v>
      </c>
      <c r="D42" s="44">
        <v>4736329</v>
      </c>
      <c r="E42" s="44">
        <v>3487476.94</v>
      </c>
      <c r="F42" s="35">
        <f t="shared" si="0"/>
        <v>0.73632489212637042</v>
      </c>
      <c r="G42" s="44">
        <v>3334567.33</v>
      </c>
      <c r="H42" s="35">
        <f t="shared" si="1"/>
        <v>0.70404047734015096</v>
      </c>
      <c r="I42" s="28">
        <v>3280085.31</v>
      </c>
      <c r="J42" s="40">
        <f t="shared" si="2"/>
        <v>0.6925374715312218</v>
      </c>
    </row>
    <row r="43" spans="1:10" ht="22.5" customHeight="1" x14ac:dyDescent="0.2">
      <c r="A43" s="46"/>
      <c r="B43" s="49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/>
      <c r="H43" s="34">
        <f t="shared" si="1"/>
        <v>0</v>
      </c>
      <c r="I43" s="27"/>
      <c r="J43" s="39">
        <f t="shared" si="2"/>
        <v>0</v>
      </c>
    </row>
    <row r="44" spans="1:10" ht="22.5" x14ac:dyDescent="0.2">
      <c r="A44" s="46"/>
      <c r="B44" s="49"/>
      <c r="C44" s="25" t="s">
        <v>4</v>
      </c>
      <c r="D44" s="43">
        <v>4061774</v>
      </c>
      <c r="E44" s="43">
        <v>2226441.9700000002</v>
      </c>
      <c r="F44" s="34">
        <f t="shared" si="0"/>
        <v>0.54814521191971788</v>
      </c>
      <c r="G44" s="43">
        <v>1130379.3799999999</v>
      </c>
      <c r="H44" s="34">
        <f t="shared" si="1"/>
        <v>0.27829696580853586</v>
      </c>
      <c r="I44" s="27">
        <v>961534.46</v>
      </c>
      <c r="J44" s="39">
        <f t="shared" si="2"/>
        <v>0.23672771060132838</v>
      </c>
    </row>
    <row r="45" spans="1:10" ht="13.5" customHeight="1" thickBot="1" x14ac:dyDescent="0.25">
      <c r="A45" s="47"/>
      <c r="B45" s="50"/>
      <c r="C45" s="21" t="s">
        <v>6</v>
      </c>
      <c r="D45" s="44">
        <v>4455187</v>
      </c>
      <c r="E45" s="44">
        <v>2246614.36</v>
      </c>
      <c r="F45" s="36">
        <f t="shared" si="0"/>
        <v>0.50426937410259098</v>
      </c>
      <c r="G45" s="44">
        <v>1130379.3799999999</v>
      </c>
      <c r="H45" s="36">
        <f t="shared" si="1"/>
        <v>0.25372209516682465</v>
      </c>
      <c r="I45" s="30">
        <v>961534.46</v>
      </c>
      <c r="J45" s="41">
        <f t="shared" si="2"/>
        <v>0.21582359169211079</v>
      </c>
    </row>
    <row r="46" spans="1:10" ht="22.5" customHeight="1" x14ac:dyDescent="0.2">
      <c r="A46" s="45" t="s">
        <v>25</v>
      </c>
      <c r="B46" s="48" t="s">
        <v>26</v>
      </c>
      <c r="C46" s="26" t="s">
        <v>12</v>
      </c>
      <c r="D46" s="43">
        <v>1180239</v>
      </c>
      <c r="E46" s="43">
        <v>169468.35</v>
      </c>
      <c r="F46" s="33">
        <f t="shared" si="0"/>
        <v>0.14358816307544489</v>
      </c>
      <c r="G46" s="43">
        <v>88367.34</v>
      </c>
      <c r="H46" s="33">
        <f t="shared" si="1"/>
        <v>7.4872411435310982E-2</v>
      </c>
      <c r="I46" s="29">
        <v>88367.34</v>
      </c>
      <c r="J46" s="38">
        <f t="shared" si="2"/>
        <v>7.4872411435310982E-2</v>
      </c>
    </row>
    <row r="47" spans="1:10" ht="22.5" x14ac:dyDescent="0.2">
      <c r="A47" s="46"/>
      <c r="B47" s="49"/>
      <c r="C47" s="25" t="s">
        <v>4</v>
      </c>
      <c r="D47" s="43">
        <v>23883484</v>
      </c>
      <c r="E47" s="43">
        <v>18568623.140000001</v>
      </c>
      <c r="F47" s="34">
        <f t="shared" si="0"/>
        <v>0.77746710404562414</v>
      </c>
      <c r="G47" s="43">
        <v>15181379.470000001</v>
      </c>
      <c r="H47" s="34">
        <f t="shared" si="1"/>
        <v>0.63564342078400293</v>
      </c>
      <c r="I47" s="27">
        <v>14628112.439999999</v>
      </c>
      <c r="J47" s="39">
        <f t="shared" si="2"/>
        <v>0.61247816440850922</v>
      </c>
    </row>
    <row r="48" spans="1:10" ht="13.5" customHeight="1" x14ac:dyDescent="0.2">
      <c r="A48" s="46"/>
      <c r="B48" s="49"/>
      <c r="C48" s="15" t="s">
        <v>6</v>
      </c>
      <c r="D48" s="44">
        <v>25063723</v>
      </c>
      <c r="E48" s="44">
        <v>18738091.489999998</v>
      </c>
      <c r="F48" s="35">
        <f t="shared" si="0"/>
        <v>0.74761804102287588</v>
      </c>
      <c r="G48" s="44">
        <v>15269746.810000001</v>
      </c>
      <c r="H48" s="35">
        <f t="shared" si="1"/>
        <v>0.60923697608691252</v>
      </c>
      <c r="I48" s="28">
        <v>14716479.779999999</v>
      </c>
      <c r="J48" s="40">
        <f t="shared" si="2"/>
        <v>0.58716256080551155</v>
      </c>
    </row>
    <row r="49" spans="1:10" ht="22.5" customHeight="1" x14ac:dyDescent="0.2">
      <c r="A49" s="46"/>
      <c r="B49" s="49" t="s">
        <v>27</v>
      </c>
      <c r="C49" s="25" t="s">
        <v>4</v>
      </c>
      <c r="D49" s="43">
        <v>23199768</v>
      </c>
      <c r="E49" s="43">
        <v>17054866.629999999</v>
      </c>
      <c r="F49" s="34">
        <f t="shared" si="0"/>
        <v>0.73513091294706046</v>
      </c>
      <c r="G49" s="43">
        <v>12671512.689999999</v>
      </c>
      <c r="H49" s="34">
        <f t="shared" si="1"/>
        <v>0.54619135372388206</v>
      </c>
      <c r="I49" s="27">
        <v>12299432.289999999</v>
      </c>
      <c r="J49" s="39">
        <f t="shared" si="2"/>
        <v>0.5301532450669334</v>
      </c>
    </row>
    <row r="50" spans="1:10" ht="13.5" customHeight="1" x14ac:dyDescent="0.2">
      <c r="A50" s="46"/>
      <c r="B50" s="49"/>
      <c r="C50" s="15" t="s">
        <v>6</v>
      </c>
      <c r="D50" s="44">
        <v>23199768</v>
      </c>
      <c r="E50" s="44">
        <v>17054866.629999999</v>
      </c>
      <c r="F50" s="35">
        <f t="shared" si="0"/>
        <v>0.73513091294706046</v>
      </c>
      <c r="G50" s="44">
        <v>12671512.689999999</v>
      </c>
      <c r="H50" s="35">
        <f t="shared" si="1"/>
        <v>0.54619135372388206</v>
      </c>
      <c r="I50" s="28">
        <v>12299432.289999999</v>
      </c>
      <c r="J50" s="40">
        <f t="shared" si="2"/>
        <v>0.5301532450669334</v>
      </c>
    </row>
    <row r="51" spans="1:10" ht="22.5" x14ac:dyDescent="0.2">
      <c r="A51" s="46"/>
      <c r="B51" s="49" t="s">
        <v>28</v>
      </c>
      <c r="C51" s="25" t="s">
        <v>5</v>
      </c>
      <c r="D51" s="43">
        <v>314815210</v>
      </c>
      <c r="E51" s="43">
        <v>184775734.25999999</v>
      </c>
      <c r="F51" s="34">
        <f t="shared" si="0"/>
        <v>0.58693394852173753</v>
      </c>
      <c r="G51" s="43">
        <v>167537751.84999999</v>
      </c>
      <c r="H51" s="34">
        <f t="shared" si="1"/>
        <v>0.53217807313058352</v>
      </c>
      <c r="I51" s="27">
        <v>164462536.46000001</v>
      </c>
      <c r="J51" s="39">
        <f t="shared" si="2"/>
        <v>0.52240975415387336</v>
      </c>
    </row>
    <row r="52" spans="1:10" ht="13.5" customHeight="1" x14ac:dyDescent="0.2">
      <c r="A52" s="46"/>
      <c r="B52" s="49"/>
      <c r="C52" s="15" t="s">
        <v>6</v>
      </c>
      <c r="D52" s="44">
        <v>314815210</v>
      </c>
      <c r="E52" s="44">
        <v>184775734.25999999</v>
      </c>
      <c r="F52" s="35">
        <f t="shared" si="0"/>
        <v>0.58693394852173753</v>
      </c>
      <c r="G52" s="44">
        <v>167537751.84999999</v>
      </c>
      <c r="H52" s="35">
        <f t="shared" si="1"/>
        <v>0.53217807313058352</v>
      </c>
      <c r="I52" s="28">
        <v>164462536.46000001</v>
      </c>
      <c r="J52" s="40">
        <f t="shared" si="2"/>
        <v>0.52240975415387336</v>
      </c>
    </row>
    <row r="53" spans="1:10" ht="22.5" customHeight="1" x14ac:dyDescent="0.2">
      <c r="A53" s="46"/>
      <c r="B53" s="49" t="s">
        <v>29</v>
      </c>
      <c r="C53" s="25" t="s">
        <v>4</v>
      </c>
      <c r="D53" s="43">
        <v>23780134</v>
      </c>
      <c r="E53" s="43">
        <v>7247237.9500000002</v>
      </c>
      <c r="F53" s="34">
        <f t="shared" si="0"/>
        <v>0.30476018133455429</v>
      </c>
      <c r="G53" s="43">
        <v>7161107.3600000003</v>
      </c>
      <c r="H53" s="34">
        <f t="shared" si="1"/>
        <v>0.30113822571395099</v>
      </c>
      <c r="I53" s="27">
        <v>7144417.0800000001</v>
      </c>
      <c r="J53" s="39">
        <f t="shared" si="2"/>
        <v>0.30043636759994707</v>
      </c>
    </row>
    <row r="54" spans="1:10" ht="13.5" customHeight="1" x14ac:dyDescent="0.2">
      <c r="A54" s="46"/>
      <c r="B54" s="49"/>
      <c r="C54" s="15" t="s">
        <v>6</v>
      </c>
      <c r="D54" s="44">
        <v>23780134</v>
      </c>
      <c r="E54" s="44">
        <v>7247237.9500000002</v>
      </c>
      <c r="F54" s="35">
        <f t="shared" si="0"/>
        <v>0.30476018133455429</v>
      </c>
      <c r="G54" s="44">
        <v>7161107.3600000003</v>
      </c>
      <c r="H54" s="35">
        <f t="shared" si="1"/>
        <v>0.30113822571395099</v>
      </c>
      <c r="I54" s="28">
        <v>7144417.0800000001</v>
      </c>
      <c r="J54" s="40">
        <f t="shared" si="2"/>
        <v>0.30043636759994707</v>
      </c>
    </row>
    <row r="55" spans="1:10" ht="22.5" customHeight="1" x14ac:dyDescent="0.2">
      <c r="A55" s="46"/>
      <c r="B55" s="49" t="s">
        <v>30</v>
      </c>
      <c r="C55" s="25" t="s">
        <v>4</v>
      </c>
      <c r="D55" s="43">
        <v>725915</v>
      </c>
      <c r="E55" s="43">
        <v>101437.9</v>
      </c>
      <c r="F55" s="34">
        <f t="shared" si="0"/>
        <v>0.13973798585233807</v>
      </c>
      <c r="G55" s="43">
        <v>51714.63</v>
      </c>
      <c r="H55" s="34">
        <f t="shared" si="1"/>
        <v>7.1240613570459355E-2</v>
      </c>
      <c r="I55" s="27">
        <v>51714.63</v>
      </c>
      <c r="J55" s="39">
        <f t="shared" si="2"/>
        <v>7.1240613570459355E-2</v>
      </c>
    </row>
    <row r="56" spans="1:10" ht="13.5" customHeight="1" thickBot="1" x14ac:dyDescent="0.25">
      <c r="A56" s="47"/>
      <c r="B56" s="50"/>
      <c r="C56" s="21" t="s">
        <v>6</v>
      </c>
      <c r="D56" s="44">
        <v>725915</v>
      </c>
      <c r="E56" s="44">
        <v>101437.9</v>
      </c>
      <c r="F56" s="36">
        <f t="shared" si="0"/>
        <v>0.13973798585233807</v>
      </c>
      <c r="G56" s="44">
        <v>51714.63</v>
      </c>
      <c r="H56" s="36">
        <f t="shared" si="1"/>
        <v>7.1240613570459355E-2</v>
      </c>
      <c r="I56" s="30">
        <v>51714.63</v>
      </c>
      <c r="J56" s="41">
        <f t="shared" si="2"/>
        <v>7.1240613570459355E-2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243391898.16</v>
      </c>
      <c r="F57" s="37">
        <f t="shared" si="0"/>
        <v>0.55270436509168797</v>
      </c>
      <c r="G57" s="31">
        <v>214783083.48000002</v>
      </c>
      <c r="H57" s="37">
        <f t="shared" si="1"/>
        <v>0.48773828826960502</v>
      </c>
      <c r="I57" s="31">
        <v>209934288.22</v>
      </c>
      <c r="J57" s="42">
        <f t="shared" si="2"/>
        <v>0.47672744392393102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3277791.99</v>
      </c>
      <c r="F3" s="6">
        <f t="shared" ref="F3:F8" si="0">E3/D3</f>
        <v>0.53453881115459889</v>
      </c>
      <c r="G3" s="4">
        <f>'Execução - LOA 2020'!G7</f>
        <v>3277791.99</v>
      </c>
      <c r="H3" s="6">
        <f>G3/D3</f>
        <v>0.53453881115459889</v>
      </c>
      <c r="I3" s="4">
        <f>'Execução - LOA 2020'!I7</f>
        <v>3277791.99</v>
      </c>
      <c r="J3" s="6">
        <f>I3/D3</f>
        <v>0.53453881115459889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134056.07</v>
      </c>
      <c r="F5" s="6">
        <f t="shared" si="0"/>
        <v>0.45868457069341895</v>
      </c>
      <c r="G5" s="4">
        <f>'Execução - LOA 2020'!G11</f>
        <v>134056.07</v>
      </c>
      <c r="H5" s="6">
        <f t="shared" si="1"/>
        <v>0.45868457069341895</v>
      </c>
      <c r="I5" s="4">
        <f>'Execução - LOA 2020'!I11</f>
        <v>134056.07</v>
      </c>
      <c r="J5" s="6">
        <f t="shared" si="2"/>
        <v>0.45868457069341895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258265.06</v>
      </c>
      <c r="F6" s="6">
        <f t="shared" si="0"/>
        <v>7.9705755546440979E-2</v>
      </c>
      <c r="G6" s="4">
        <f>'Execução - LOA 2020'!G14</f>
        <v>145951.54</v>
      </c>
      <c r="H6" s="6">
        <f t="shared" si="1"/>
        <v>4.5043560165926443E-2</v>
      </c>
      <c r="I6" s="4">
        <f>'Execução - LOA 2020'!I14</f>
        <v>145951.54</v>
      </c>
      <c r="J6" s="6">
        <f t="shared" si="2"/>
        <v>4.5043560165926443E-2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12471.32</v>
      </c>
      <c r="F7" s="6">
        <f t="shared" si="0"/>
        <v>7.6760755831845884E-2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11448.83</v>
      </c>
      <c r="J7" s="6">
        <f t="shared" si="2"/>
        <v>7.0467347818058718E-2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3795997.68</v>
      </c>
      <c r="F8" s="6">
        <f t="shared" si="0"/>
        <v>0.38164577097821423</v>
      </c>
      <c r="G8" s="17">
        <f>SUM(G3:G7)</f>
        <v>3680858.77</v>
      </c>
      <c r="H8" s="6">
        <f t="shared" si="1"/>
        <v>0.3700698213120539</v>
      </c>
      <c r="I8" s="17">
        <f>SUM(I3:I7)</f>
        <v>3679836.2800000003</v>
      </c>
      <c r="J8" s="6">
        <f t="shared" si="2"/>
        <v>0.36996702120065672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480949.82</v>
      </c>
      <c r="F10" s="6">
        <f t="shared" ref="F10:F15" si="3">E10/D10</f>
        <v>4.8545449792257292E-2</v>
      </c>
      <c r="G10" s="4">
        <f>'Execução - LOA 2020'!G19</f>
        <v>379366.85</v>
      </c>
      <c r="H10" s="6">
        <f>G10/D10</f>
        <v>3.829200803011383E-2</v>
      </c>
      <c r="I10" s="4">
        <f>'Execução - LOA 2020'!I19</f>
        <v>363262.51</v>
      </c>
      <c r="J10" s="6">
        <f t="shared" si="2"/>
        <v>3.6666490364034993E-2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1015946.52</v>
      </c>
      <c r="F11" s="6">
        <f t="shared" si="3"/>
        <v>0.29208007900377053</v>
      </c>
      <c r="G11" s="4">
        <f>'Execução - LOA 2020'!G22</f>
        <v>507905.5</v>
      </c>
      <c r="H11" s="6">
        <f t="shared" ref="H11:H37" si="4">G11/D11</f>
        <v>0.1460205588050536</v>
      </c>
      <c r="I11" s="4">
        <f>'Execução - LOA 2020'!I22</f>
        <v>488872.83</v>
      </c>
      <c r="J11" s="6">
        <f t="shared" si="2"/>
        <v>0.14054875133505734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679984.33</v>
      </c>
      <c r="F12" s="6">
        <f t="shared" si="3"/>
        <v>0.20942815863439837</v>
      </c>
      <c r="G12" s="4">
        <f>'Execução - LOA 2020'!G25</f>
        <v>358125.33</v>
      </c>
      <c r="H12" s="6">
        <f t="shared" si="4"/>
        <v>0.11029890706780886</v>
      </c>
      <c r="I12" s="4">
        <f>'Execução - LOA 2020'!I25</f>
        <v>309915.01</v>
      </c>
      <c r="J12" s="6">
        <f t="shared" si="2"/>
        <v>9.5450625865835997E-2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722882.24</v>
      </c>
      <c r="F13" s="6">
        <f t="shared" si="3"/>
        <v>0.18996736391403876</v>
      </c>
      <c r="G13" s="4">
        <f>'Execução - LOA 2020'!G28</f>
        <v>562703.41</v>
      </c>
      <c r="H13" s="6">
        <f t="shared" si="4"/>
        <v>0.14787371655878637</v>
      </c>
      <c r="I13" s="4">
        <f>'Execução - LOA 2020'!I28</f>
        <v>506245.21</v>
      </c>
      <c r="J13" s="6">
        <f t="shared" si="2"/>
        <v>0.13303697714002349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330729.40000000002</v>
      </c>
      <c r="F14" s="6">
        <f t="shared" si="3"/>
        <v>0.40751048873500623</v>
      </c>
      <c r="G14" s="4">
        <f>'Execução - LOA 2020'!G31</f>
        <v>105752.83</v>
      </c>
      <c r="H14" s="6">
        <f t="shared" si="4"/>
        <v>0.13030407166224117</v>
      </c>
      <c r="I14" s="4">
        <f>'Execução - LOA 2020'!I31</f>
        <v>45721.74</v>
      </c>
      <c r="J14" s="6">
        <f t="shared" si="2"/>
        <v>5.6336354171158905E-2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3230492.31</v>
      </c>
      <c r="F15" s="6">
        <f t="shared" si="3"/>
        <v>0.15202841876985304</v>
      </c>
      <c r="G15" s="4">
        <f>SUM(G10:G14)</f>
        <v>1913853.92</v>
      </c>
      <c r="H15" s="6">
        <f t="shared" si="4"/>
        <v>9.0066824896445838E-2</v>
      </c>
      <c r="I15" s="4">
        <f>SUM(I10:I14)</f>
        <v>1714017.3</v>
      </c>
      <c r="J15" s="6">
        <f t="shared" si="2"/>
        <v>8.0662423822074614E-2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1111365.75</v>
      </c>
      <c r="F17" s="6">
        <f t="shared" ref="F17:F37" si="5">E17/D17</f>
        <v>0.19892710476965433</v>
      </c>
      <c r="G17" s="4">
        <f>'Execução - LOA 2020'!G34</f>
        <v>842520.04</v>
      </c>
      <c r="H17" s="6">
        <f t="shared" si="4"/>
        <v>0.15080550418942942</v>
      </c>
      <c r="I17" s="4">
        <f>'Execução - LOA 2020'!I34</f>
        <v>635926.89</v>
      </c>
      <c r="J17" s="6">
        <f t="shared" si="2"/>
        <v>0.11382669933176404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1602582.89</v>
      </c>
      <c r="F18" s="6">
        <f t="shared" si="5"/>
        <v>0.28678072582460629</v>
      </c>
      <c r="G18" s="4">
        <f>'Execução - LOA 2020'!G37</f>
        <v>1189070.7</v>
      </c>
      <c r="H18" s="6">
        <f t="shared" si="4"/>
        <v>0.21278310191042452</v>
      </c>
      <c r="I18" s="4">
        <f>'Execução - LOA 2020'!I37</f>
        <v>988307.74</v>
      </c>
      <c r="J18" s="6">
        <f t="shared" si="2"/>
        <v>0.17685675591811434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2713948.6399999997</v>
      </c>
      <c r="F19" s="6">
        <f>E19/D19</f>
        <v>0.24285935161768951</v>
      </c>
      <c r="G19" s="4">
        <f>SUM(G17:G18)</f>
        <v>2031590.74</v>
      </c>
      <c r="H19" s="6">
        <f t="shared" si="4"/>
        <v>0.18179813818027968</v>
      </c>
      <c r="I19" s="4">
        <f>SUM(I17:I18)</f>
        <v>1624234.63</v>
      </c>
      <c r="J19" s="6">
        <f t="shared" si="2"/>
        <v>0.14534562788070959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3487476.94</v>
      </c>
      <c r="F22" s="6">
        <f t="shared" si="5"/>
        <v>0.73632489212637042</v>
      </c>
      <c r="G22" s="4">
        <f>'Execução - LOA 2020'!G42</f>
        <v>3334567.33</v>
      </c>
      <c r="H22" s="6">
        <f t="shared" si="4"/>
        <v>0.70404047734015096</v>
      </c>
      <c r="I22" s="4">
        <f>'Execução - LOA 2020'!I42</f>
        <v>3280085.31</v>
      </c>
      <c r="J22" s="6">
        <f t="shared" si="2"/>
        <v>0.6925374715312218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2246614.36</v>
      </c>
      <c r="F23" s="6">
        <f t="shared" si="5"/>
        <v>0.50426937410259098</v>
      </c>
      <c r="G23" s="4">
        <f>'Execução - LOA 2020'!G45</f>
        <v>1130379.3799999999</v>
      </c>
      <c r="H23" s="6">
        <f t="shared" si="4"/>
        <v>0.25372209516682465</v>
      </c>
      <c r="I23" s="4">
        <f>'Execução - LOA 2020'!I45</f>
        <v>961534.46</v>
      </c>
      <c r="J23" s="6">
        <f t="shared" si="2"/>
        <v>0.21582359169211079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5734091.2999999998</v>
      </c>
      <c r="F24" s="6">
        <f t="shared" si="5"/>
        <v>0.55082275317078266</v>
      </c>
      <c r="G24" s="4">
        <f>SUM(G21:G23)</f>
        <v>4464946.71</v>
      </c>
      <c r="H24" s="6">
        <f t="shared" si="4"/>
        <v>0.42890740849609915</v>
      </c>
      <c r="I24" s="4">
        <f>SUM(I21:I23)</f>
        <v>4241619.7699999996</v>
      </c>
      <c r="J24" s="6">
        <f t="shared" si="2"/>
        <v>0.40745439118052096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18738091.489999998</v>
      </c>
      <c r="F26" s="6">
        <f t="shared" si="5"/>
        <v>0.74761804102287588</v>
      </c>
      <c r="G26" s="4">
        <f>'Execução - LOA 2020'!G48</f>
        <v>15269746.810000001</v>
      </c>
      <c r="H26" s="6">
        <f t="shared" si="4"/>
        <v>0.60923697608691252</v>
      </c>
      <c r="I26" s="4">
        <f>'Execução - LOA 2020'!I48</f>
        <v>14716479.779999999</v>
      </c>
      <c r="J26" s="6">
        <f t="shared" si="2"/>
        <v>0.58716256080551155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17054866.629999999</v>
      </c>
      <c r="F27" s="6">
        <f t="shared" si="5"/>
        <v>0.73513091294706046</v>
      </c>
      <c r="G27" s="4">
        <f>'Execução - LOA 2020'!G50</f>
        <v>12671512.689999999</v>
      </c>
      <c r="H27" s="6">
        <f t="shared" si="4"/>
        <v>0.54619135372388206</v>
      </c>
      <c r="I27" s="4">
        <f>'Execução - LOA 2020'!I50</f>
        <v>12299432.289999999</v>
      </c>
      <c r="J27" s="6">
        <f t="shared" si="2"/>
        <v>0.5301532450669334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184775734.25999999</v>
      </c>
      <c r="F28" s="6">
        <f t="shared" si="5"/>
        <v>0.58693394852173753</v>
      </c>
      <c r="G28" s="4">
        <f>'Execução - LOA 2020'!G52</f>
        <v>167537751.84999999</v>
      </c>
      <c r="H28" s="6">
        <f t="shared" si="4"/>
        <v>0.53217807313058352</v>
      </c>
      <c r="I28" s="4">
        <f>'Execução - LOA 2020'!I52</f>
        <v>164462536.46000001</v>
      </c>
      <c r="J28" s="6">
        <f t="shared" si="2"/>
        <v>0.52240975415387336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7247237.9500000002</v>
      </c>
      <c r="F29" s="6">
        <f t="shared" si="5"/>
        <v>0.30476018133455429</v>
      </c>
      <c r="G29" s="4">
        <f>'Execução - LOA 2020'!G54</f>
        <v>7161107.3600000003</v>
      </c>
      <c r="H29" s="6">
        <f t="shared" si="4"/>
        <v>0.30113822571395099</v>
      </c>
      <c r="I29" s="4">
        <f>'Execução - LOA 2020'!I54</f>
        <v>7144417.0800000001</v>
      </c>
      <c r="J29" s="6">
        <f t="shared" si="2"/>
        <v>0.30043636759994707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101437.9</v>
      </c>
      <c r="F30" s="6">
        <f t="shared" si="5"/>
        <v>0.13973798585233807</v>
      </c>
      <c r="G30" s="4">
        <f>'Execução - LOA 2020'!G56</f>
        <v>51714.63</v>
      </c>
      <c r="H30" s="6">
        <f t="shared" si="4"/>
        <v>7.1240613570459355E-2</v>
      </c>
      <c r="I30" s="4">
        <f>'Execução - LOA 2020'!I56</f>
        <v>51714.63</v>
      </c>
      <c r="J30" s="6">
        <f t="shared" si="2"/>
        <v>7.1240613570459355E-2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227917368.22999999</v>
      </c>
      <c r="F31" s="6">
        <f t="shared" si="5"/>
        <v>0.58804524231152022</v>
      </c>
      <c r="G31" s="17">
        <f>SUM(G26:G30)</f>
        <v>202691833.34</v>
      </c>
      <c r="H31" s="6">
        <f t="shared" si="4"/>
        <v>0.52296132223984559</v>
      </c>
      <c r="I31" s="17">
        <f>SUM(I26:I30)</f>
        <v>198674580.24000001</v>
      </c>
      <c r="J31" s="6">
        <f t="shared" si="2"/>
        <v>0.51259648435600214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3795997.68</v>
      </c>
      <c r="F33" s="6">
        <f>E33/D33</f>
        <v>0.38164577097821423</v>
      </c>
      <c r="G33" s="4">
        <f>G8</f>
        <v>3680858.77</v>
      </c>
      <c r="H33" s="6">
        <f>G33/D33</f>
        <v>0.3700698213120539</v>
      </c>
      <c r="I33" s="4">
        <f>I8</f>
        <v>3679836.2800000003</v>
      </c>
      <c r="J33" s="6">
        <f t="shared" si="2"/>
        <v>0.36996702120065672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3230492.31</v>
      </c>
      <c r="F34" s="6">
        <f t="shared" si="5"/>
        <v>0.15202841876985304</v>
      </c>
      <c r="G34" s="4">
        <f>G15</f>
        <v>1913853.92</v>
      </c>
      <c r="H34" s="6">
        <f t="shared" si="4"/>
        <v>9.0066824896445838E-2</v>
      </c>
      <c r="I34" s="4">
        <f>I15</f>
        <v>1714017.3</v>
      </c>
      <c r="J34" s="6">
        <f t="shared" si="2"/>
        <v>8.0662423822074614E-2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2713948.6399999997</v>
      </c>
      <c r="F35" s="6">
        <f t="shared" si="5"/>
        <v>0.24285935161768951</v>
      </c>
      <c r="G35" s="4">
        <f>G19</f>
        <v>2031590.74</v>
      </c>
      <c r="H35" s="6">
        <f t="shared" si="4"/>
        <v>0.18179813818027968</v>
      </c>
      <c r="I35" s="4">
        <f>I19</f>
        <v>1624234.63</v>
      </c>
      <c r="J35" s="6">
        <f t="shared" si="2"/>
        <v>0.14534562788070959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5734091.2999999998</v>
      </c>
      <c r="F36" s="6">
        <f t="shared" si="5"/>
        <v>0.55082275317078266</v>
      </c>
      <c r="G36" s="4">
        <f>G24</f>
        <v>4464946.71</v>
      </c>
      <c r="H36" s="6">
        <f t="shared" si="4"/>
        <v>0.42890740849609915</v>
      </c>
      <c r="I36" s="4">
        <f>I24</f>
        <v>4241619.7699999996</v>
      </c>
      <c r="J36" s="6">
        <f t="shared" si="2"/>
        <v>0.40745439118052096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227917368.22999999</v>
      </c>
      <c r="F37" s="6">
        <f t="shared" si="5"/>
        <v>0.58804524231152022</v>
      </c>
      <c r="G37" s="4">
        <f>G31</f>
        <v>202691833.34</v>
      </c>
      <c r="H37" s="6">
        <f t="shared" si="4"/>
        <v>0.52296132223984559</v>
      </c>
      <c r="I37" s="4">
        <f>I31</f>
        <v>198674580.24000001</v>
      </c>
      <c r="J37" s="6">
        <f t="shared" si="2"/>
        <v>0.51259648435600214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B1" sqref="B1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2020-07-16T13:09:39Z</dcterms:modified>
</cp:coreProperties>
</file>