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3040" windowHeight="9195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<sst xmlns="http://schemas.openxmlformats.org/spreadsheetml/2006/main" count="207" uniqueCount="45">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</sst>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4.8545449792257292E-2</c:v>
                </c:pt>
                <c:pt idx="1">
                  <c:v>3.829200803011383E-2</c:v>
                </c:pt>
                <c:pt idx="2">
                  <c:v>3.6666490364034993E-2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0.29208007900377053</c:v>
                </c:pt>
                <c:pt idx="1">
                  <c:v>0.1460205588050536</c:v>
                </c:pt>
                <c:pt idx="2">
                  <c:v>0.14054875133505734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0.20942815863439837</c:v>
                </c:pt>
                <c:pt idx="1">
                  <c:v>0.11029890706780886</c:v>
                </c:pt>
                <c:pt idx="2">
                  <c:v>9.5450625865835997E-2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0.18996736391403876</c:v>
                </c:pt>
                <c:pt idx="1">
                  <c:v>0.14787371655878637</c:v>
                </c:pt>
                <c:pt idx="2">
                  <c:v>0.13303697714002349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0.40751048873500623</c:v>
                </c:pt>
                <c:pt idx="1">
                  <c:v>0.13030407166224117</c:v>
                </c:pt>
                <c:pt idx="2">
                  <c:v>5.6336354171158905E-2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0.19892710476965433</c:v>
                </c:pt>
                <c:pt idx="1">
                  <c:v>0.15080550418942942</c:v>
                </c:pt>
                <c:pt idx="2">
                  <c:v>0.11382669933176404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0.28678072582460629</c:v>
                </c:pt>
                <c:pt idx="1">
                  <c:v>0.21278310191042452</c:v>
                </c:pt>
                <c:pt idx="2">
                  <c:v>0.17685675591811434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0.73632489212637042</c:v>
                </c:pt>
                <c:pt idx="1">
                  <c:v>0.70404047734015096</c:v>
                </c:pt>
                <c:pt idx="2">
                  <c:v>0.6925374715312218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0.50426937410259098</c:v>
                </c:pt>
                <c:pt idx="1">
                  <c:v>0.25372209516682465</c:v>
                </c:pt>
                <c:pt idx="2">
                  <c:v>0.21582359169211079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0.74761804102287588</c:v>
                </c:pt>
                <c:pt idx="1">
                  <c:v>0.60923697608691252</c:v>
                </c:pt>
                <c:pt idx="2">
                  <c:v>0.58716256080551155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0.73513091294706046</c:v>
                </c:pt>
                <c:pt idx="1">
                  <c:v>0.54619135372388206</c:v>
                </c:pt>
                <c:pt idx="2">
                  <c:v>0.5301532450669334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0.53217807313058352</c:v>
                </c:pt>
                <c:pt idx="2">
                  <c:v>0.52240975415387336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0.30476018133455429</c:v>
                </c:pt>
                <c:pt idx="1">
                  <c:v>0.30113822571395099</c:v>
                </c:pt>
                <c:pt idx="2">
                  <c:v>0.30043636759994707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0.13973798585233807</c:v>
                </c:pt>
                <c:pt idx="1">
                  <c:v>7.1240613570459355E-2</c:v>
                </c:pt>
                <c:pt idx="2">
                  <c:v>7.1240613570459355E-2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0.38164577097821423</c:v>
                </c:pt>
                <c:pt idx="1">
                  <c:v>0.3700698213120539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0.15202841876985304</c:v>
                </c:pt>
                <c:pt idx="1">
                  <c:v>9.0066824896445838E-2</c:v>
                </c:pt>
                <c:pt idx="2">
                  <c:v>8.0662423822074614E-2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0.24285935161768951</c:v>
                </c:pt>
                <c:pt idx="1">
                  <c:v>0.18179813818027968</c:v>
                </c:pt>
                <c:pt idx="2">
                  <c:v>0.14534562788070959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0.55082275317078266</c:v>
                </c:pt>
                <c:pt idx="1">
                  <c:v>0.42890740849609915</c:v>
                </c:pt>
                <c:pt idx="2">
                  <c:v>0.40745439118052096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0.58804524231152022</c:v>
                </c:pt>
                <c:pt idx="1">
                  <c:v>0.52296132223984559</c:v>
                </c:pt>
                <c:pt idx="2">
                  <c:v>0.51259648435600214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8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134056.07</v>
      </c>
      <c r="F10" s="34">
        <f t="shared" si="0"/>
        <v>0.45868457069341895</v>
      </c>
      <c r="G10" s="43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134056.07</v>
      </c>
      <c r="F11" s="35">
        <f t="shared" si="0"/>
        <v>0.45868457069341895</v>
      </c>
      <c r="G11" s="44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521257</v>
      </c>
      <c r="E17" s="43">
        <v>11951.8</v>
      </c>
      <c r="F17" s="33">
        <f t="shared" si="0"/>
        <v>2.2928804793029157E-2</v>
      </c>
      <c r="G17" s="43">
        <v>11951.8</v>
      </c>
      <c r="H17" s="33">
        <f t="shared" si="1"/>
        <v>2.2928804793029157E-2</v>
      </c>
      <c r="I17" s="29">
        <v>11818.14</v>
      </c>
      <c r="J17" s="38">
        <f t="shared" si="2"/>
        <v>2.2672386174190467E-2</v>
      </c>
    </row>
    <row r="18" spans="1:10" ht="22.5" x14ac:dyDescent="0.2">
      <c r="A18" s="46"/>
      <c r="B18" s="49"/>
      <c r="C18" s="25" t="s">
        <v>4</v>
      </c>
      <c r="D18" s="43">
        <v>9385950</v>
      </c>
      <c r="E18" s="43">
        <v>468998.02</v>
      </c>
      <c r="F18" s="34">
        <f t="shared" si="0"/>
        <v>4.9968092734352945E-2</v>
      </c>
      <c r="G18" s="43">
        <v>367415.05</v>
      </c>
      <c r="H18" s="34">
        <f t="shared" si="1"/>
        <v>3.9145217053148586E-2</v>
      </c>
      <c r="I18" s="27">
        <v>351444.37</v>
      </c>
      <c r="J18" s="39">
        <f t="shared" si="2"/>
        <v>3.7443665265636403E-2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480949.82</v>
      </c>
      <c r="F19" s="35">
        <f t="shared" si="0"/>
        <v>4.8545449792257292E-2</v>
      </c>
      <c r="G19" s="44">
        <v>379366.85</v>
      </c>
      <c r="H19" s="35">
        <f t="shared" si="1"/>
        <v>3.829200803011383E-2</v>
      </c>
      <c r="I19" s="28">
        <v>363262.51</v>
      </c>
      <c r="J19" s="40">
        <f t="shared" si="2"/>
        <v>3.6666490364034993E-2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862877.38</v>
      </c>
      <c r="F21" s="34">
        <f t="shared" si="0"/>
        <v>0.28553217623975141</v>
      </c>
      <c r="G21" s="43">
        <v>507905.5</v>
      </c>
      <c r="H21" s="34">
        <f t="shared" si="1"/>
        <v>0.1680694917963188</v>
      </c>
      <c r="I21" s="27">
        <v>488872.83</v>
      </c>
      <c r="J21" s="39">
        <f t="shared" si="2"/>
        <v>0.16177144782076225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1015946.52</v>
      </c>
      <c r="F22" s="35">
        <f t="shared" si="0"/>
        <v>0.29208007900377053</v>
      </c>
      <c r="G22" s="44">
        <v>507905.5</v>
      </c>
      <c r="H22" s="35">
        <f t="shared" si="1"/>
        <v>0.1460205588050536</v>
      </c>
      <c r="I22" s="28">
        <v>488872.83</v>
      </c>
      <c r="J22" s="40">
        <f t="shared" si="2"/>
        <v>0.14054875133505734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665823.91</v>
      </c>
      <c r="F24" s="34">
        <f t="shared" si="0"/>
        <v>0.2170094029685351</v>
      </c>
      <c r="G24" s="43">
        <v>349950.91</v>
      </c>
      <c r="H24" s="34">
        <f t="shared" si="1"/>
        <v>0.11405814196038042</v>
      </c>
      <c r="I24" s="27">
        <v>301740.59000000003</v>
      </c>
      <c r="J24" s="39">
        <f t="shared" si="2"/>
        <v>9.8345139463786355E-2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679984.33</v>
      </c>
      <c r="F25" s="35">
        <f t="shared" si="0"/>
        <v>0.20942815863439837</v>
      </c>
      <c r="G25" s="44">
        <v>358125.33</v>
      </c>
      <c r="H25" s="35">
        <f t="shared" si="1"/>
        <v>0.11029890706780886</v>
      </c>
      <c r="I25" s="28">
        <v>309915.01</v>
      </c>
      <c r="J25" s="40">
        <f t="shared" si="2"/>
        <v>9.5450625865835997E-2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722882.24</v>
      </c>
      <c r="F27" s="34">
        <f t="shared" si="0"/>
        <v>0.2118718690318897</v>
      </c>
      <c r="G27" s="43">
        <v>562703.41</v>
      </c>
      <c r="H27" s="34">
        <f t="shared" si="1"/>
        <v>0.16492454315562899</v>
      </c>
      <c r="I27" s="27">
        <v>506245.21</v>
      </c>
      <c r="J27" s="39">
        <f t="shared" si="2"/>
        <v>0.14837702864458463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722882.24</v>
      </c>
      <c r="F28" s="35">
        <f t="shared" si="0"/>
        <v>0.18996736391403876</v>
      </c>
      <c r="G28" s="44">
        <v>562703.41</v>
      </c>
      <c r="H28" s="35">
        <f t="shared" si="1"/>
        <v>0.14787371655878637</v>
      </c>
      <c r="I28" s="28">
        <v>506245.21</v>
      </c>
      <c r="J28" s="40">
        <f t="shared" si="2"/>
        <v>0.13303697714002349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23604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787981</v>
      </c>
      <c r="E30" s="43">
        <v>330729.40000000002</v>
      </c>
      <c r="F30" s="34">
        <f t="shared" si="0"/>
        <v>0.41971748049762625</v>
      </c>
      <c r="G30" s="43">
        <v>105752.83</v>
      </c>
      <c r="H30" s="34">
        <f t="shared" si="1"/>
        <v>0.13420733494843151</v>
      </c>
      <c r="I30" s="27">
        <v>45721.74</v>
      </c>
      <c r="J30" s="39">
        <f t="shared" si="2"/>
        <v>5.802391174406489E-2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330729.40000000002</v>
      </c>
      <c r="F31" s="36">
        <f t="shared" si="0"/>
        <v>0.40751048873500623</v>
      </c>
      <c r="G31" s="44">
        <v>105752.83</v>
      </c>
      <c r="H31" s="36">
        <f t="shared" si="1"/>
        <v>0.13030407166224117</v>
      </c>
      <c r="I31" s="30">
        <v>45721.74</v>
      </c>
      <c r="J31" s="41">
        <f t="shared" si="2"/>
        <v>5.6336354171158905E-2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821454</v>
      </c>
      <c r="E32" s="43">
        <v>9990</v>
      </c>
      <c r="F32" s="33">
        <f t="shared" si="0"/>
        <v>1.2161362656947316E-2</v>
      </c>
      <c r="G32" s="43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6"/>
      <c r="B33" s="49"/>
      <c r="C33" s="25" t="s">
        <v>4</v>
      </c>
      <c r="D33" s="43">
        <v>4765345</v>
      </c>
      <c r="E33" s="43">
        <v>1101375.75</v>
      </c>
      <c r="F33" s="34">
        <f t="shared" si="0"/>
        <v>0.23112193345917242</v>
      </c>
      <c r="G33" s="43">
        <v>832530.04</v>
      </c>
      <c r="H33" s="34">
        <f t="shared" si="1"/>
        <v>0.17470509270577472</v>
      </c>
      <c r="I33" s="27">
        <v>625936.89</v>
      </c>
      <c r="J33" s="39">
        <f t="shared" si="2"/>
        <v>0.13135185175469982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1111365.75</v>
      </c>
      <c r="F34" s="35">
        <f t="shared" si="0"/>
        <v>0.19892710476965433</v>
      </c>
      <c r="G34" s="44">
        <v>842520.04</v>
      </c>
      <c r="H34" s="35">
        <f t="shared" si="1"/>
        <v>0.15080550418942942</v>
      </c>
      <c r="I34" s="28">
        <v>635926.89</v>
      </c>
      <c r="J34" s="40">
        <f t="shared" si="2"/>
        <v>0.11382669933176404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278959</v>
      </c>
      <c r="E35" s="43">
        <v>67401.149999999994</v>
      </c>
      <c r="F35" s="34">
        <f t="shared" si="0"/>
        <v>0.24161668919088466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5309223</v>
      </c>
      <c r="E36" s="43">
        <v>1535181.74</v>
      </c>
      <c r="F36" s="34">
        <f t="shared" si="0"/>
        <v>0.28915374999317228</v>
      </c>
      <c r="G36" s="43">
        <v>1189070.7</v>
      </c>
      <c r="H36" s="34">
        <f t="shared" si="1"/>
        <v>0.22396322399718377</v>
      </c>
      <c r="I36" s="27">
        <v>988307.74</v>
      </c>
      <c r="J36" s="39">
        <f t="shared" si="2"/>
        <v>0.18614922371880027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1602582.89</v>
      </c>
      <c r="F37" s="36">
        <f t="shared" si="0"/>
        <v>0.28678072582460629</v>
      </c>
      <c r="G37" s="44">
        <v>1189070.7</v>
      </c>
      <c r="H37" s="36">
        <f t="shared" si="1"/>
        <v>0.21278310191042452</v>
      </c>
      <c r="I37" s="30">
        <v>988307.74</v>
      </c>
      <c r="J37" s="41">
        <f t="shared" si="2"/>
        <v>0.17685675591811434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1258922</v>
      </c>
      <c r="E40" s="43">
        <v>28460</v>
      </c>
      <c r="F40" s="34">
        <f t="shared" si="0"/>
        <v>2.2606642826163974E-2</v>
      </c>
      <c r="G40" s="43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6"/>
      <c r="B41" s="49"/>
      <c r="C41" s="25" t="s">
        <v>4</v>
      </c>
      <c r="D41" s="43">
        <v>3477407</v>
      </c>
      <c r="E41" s="43">
        <v>3459016.94</v>
      </c>
      <c r="F41" s="34">
        <f t="shared" si="0"/>
        <v>0.99471155950396373</v>
      </c>
      <c r="G41" s="43">
        <v>3317157.33</v>
      </c>
      <c r="H41" s="34">
        <f t="shared" si="1"/>
        <v>0.95391690705171983</v>
      </c>
      <c r="I41" s="27">
        <v>3262675.31</v>
      </c>
      <c r="J41" s="39">
        <f t="shared" si="2"/>
        <v>0.93824948014425691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3487476.94</v>
      </c>
      <c r="F42" s="35">
        <f t="shared" si="0"/>
        <v>0.73632489212637042</v>
      </c>
      <c r="G42" s="44">
        <v>3334567.33</v>
      </c>
      <c r="H42" s="35">
        <f t="shared" si="1"/>
        <v>0.70404047734015096</v>
      </c>
      <c r="I42" s="28">
        <v>3280085.31</v>
      </c>
      <c r="J42" s="40">
        <f t="shared" si="2"/>
        <v>0.6925374715312218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2226441.9700000002</v>
      </c>
      <c r="F44" s="34">
        <f t="shared" si="0"/>
        <v>0.54814521191971788</v>
      </c>
      <c r="G44" s="43">
        <v>1130379.3799999999</v>
      </c>
      <c r="H44" s="34">
        <f t="shared" si="1"/>
        <v>0.27829696580853586</v>
      </c>
      <c r="I44" s="27">
        <v>961534.46</v>
      </c>
      <c r="J44" s="39">
        <f t="shared" si="2"/>
        <v>0.23672771060132838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2246614.36</v>
      </c>
      <c r="F45" s="36">
        <f t="shared" si="0"/>
        <v>0.50426937410259098</v>
      </c>
      <c r="G45" s="44">
        <v>1130379.3799999999</v>
      </c>
      <c r="H45" s="36">
        <f t="shared" si="1"/>
        <v>0.25372209516682465</v>
      </c>
      <c r="I45" s="30">
        <v>961534.46</v>
      </c>
      <c r="J45" s="41">
        <f t="shared" si="2"/>
        <v>0.21582359169211079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18568623.140000001</v>
      </c>
      <c r="F47" s="34">
        <f t="shared" si="0"/>
        <v>0.77746710404562414</v>
      </c>
      <c r="G47" s="43">
        <v>15181379.470000001</v>
      </c>
      <c r="H47" s="34">
        <f t="shared" si="1"/>
        <v>0.63564342078400293</v>
      </c>
      <c r="I47" s="27">
        <v>14628112.439999999</v>
      </c>
      <c r="J47" s="39">
        <f t="shared" si="2"/>
        <v>0.61247816440850922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18738091.489999998</v>
      </c>
      <c r="F48" s="35">
        <f t="shared" si="0"/>
        <v>0.74761804102287588</v>
      </c>
      <c r="G48" s="44">
        <v>15269746.810000001</v>
      </c>
      <c r="H48" s="35">
        <f t="shared" si="1"/>
        <v>0.60923697608691252</v>
      </c>
      <c r="I48" s="28">
        <v>14716479.779999999</v>
      </c>
      <c r="J48" s="40">
        <f t="shared" si="2"/>
        <v>0.58716256080551155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17054866.629999999</v>
      </c>
      <c r="F49" s="34">
        <f t="shared" si="0"/>
        <v>0.73513091294706046</v>
      </c>
      <c r="G49" s="43">
        <v>12671512.689999999</v>
      </c>
      <c r="H49" s="34">
        <f t="shared" si="1"/>
        <v>0.54619135372388206</v>
      </c>
      <c r="I49" s="27">
        <v>12299432.289999999</v>
      </c>
      <c r="J49" s="39">
        <f t="shared" si="2"/>
        <v>0.5301532450669334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17054866.629999999</v>
      </c>
      <c r="F50" s="35">
        <f t="shared" si="0"/>
        <v>0.73513091294706046</v>
      </c>
      <c r="G50" s="44">
        <v>12671512.689999999</v>
      </c>
      <c r="H50" s="35">
        <f t="shared" si="1"/>
        <v>0.54619135372388206</v>
      </c>
      <c r="I50" s="28">
        <v>12299432.289999999</v>
      </c>
      <c r="J50" s="40">
        <f t="shared" si="2"/>
        <v>0.5301532450669334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184775734.25999999</v>
      </c>
      <c r="F51" s="34">
        <f t="shared" si="0"/>
        <v>0.58693394852173753</v>
      </c>
      <c r="G51" s="43">
        <v>167537751.84999999</v>
      </c>
      <c r="H51" s="34">
        <f t="shared" si="1"/>
        <v>0.53217807313058352</v>
      </c>
      <c r="I51" s="27">
        <v>164462536.46000001</v>
      </c>
      <c r="J51" s="39">
        <f t="shared" si="2"/>
        <v>0.52240975415387336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184775734.25999999</v>
      </c>
      <c r="F52" s="35">
        <f t="shared" si="0"/>
        <v>0.58693394852173753</v>
      </c>
      <c r="G52" s="44">
        <v>167537751.84999999</v>
      </c>
      <c r="H52" s="35">
        <f t="shared" si="1"/>
        <v>0.53217807313058352</v>
      </c>
      <c r="I52" s="28">
        <v>164462536.46000001</v>
      </c>
      <c r="J52" s="40">
        <f t="shared" si="2"/>
        <v>0.52240975415387336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7247237.9500000002</v>
      </c>
      <c r="F53" s="34">
        <f t="shared" si="0"/>
        <v>0.30476018133455429</v>
      </c>
      <c r="G53" s="43">
        <v>7161107.3600000003</v>
      </c>
      <c r="H53" s="34">
        <f t="shared" si="1"/>
        <v>0.30113822571395099</v>
      </c>
      <c r="I53" s="27">
        <v>7144417.0800000001</v>
      </c>
      <c r="J53" s="39">
        <f t="shared" si="2"/>
        <v>0.30043636759994707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7247237.9500000002</v>
      </c>
      <c r="F54" s="35">
        <f t="shared" si="0"/>
        <v>0.30476018133455429</v>
      </c>
      <c r="G54" s="44">
        <v>7161107.3600000003</v>
      </c>
      <c r="H54" s="35">
        <f t="shared" si="1"/>
        <v>0.30113822571395099</v>
      </c>
      <c r="I54" s="28">
        <v>7144417.0800000001</v>
      </c>
      <c r="J54" s="40">
        <f t="shared" si="2"/>
        <v>0.30043636759994707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101437.9</v>
      </c>
      <c r="F55" s="34">
        <f t="shared" si="0"/>
        <v>0.13973798585233807</v>
      </c>
      <c r="G55" s="43">
        <v>51714.63</v>
      </c>
      <c r="H55" s="34">
        <f t="shared" si="1"/>
        <v>7.1240613570459355E-2</v>
      </c>
      <c r="I55" s="27">
        <v>51714.63</v>
      </c>
      <c r="J55" s="39">
        <f t="shared" si="2"/>
        <v>7.1240613570459355E-2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101437.9</v>
      </c>
      <c r="F56" s="36">
        <f t="shared" si="0"/>
        <v>0.13973798585233807</v>
      </c>
      <c r="G56" s="44">
        <v>51714.63</v>
      </c>
      <c r="H56" s="36">
        <f t="shared" si="1"/>
        <v>7.1240613570459355E-2</v>
      </c>
      <c r="I56" s="30">
        <v>51714.63</v>
      </c>
      <c r="J56" s="41">
        <f t="shared" si="2"/>
        <v>7.1240613570459355E-2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243391898.16</v>
      </c>
      <c r="F57" s="37">
        <f t="shared" si="0"/>
        <v>0.55270436509168797</v>
      </c>
      <c r="G57" s="31">
        <v>214783083.48000002</v>
      </c>
      <c r="H57" s="37">
        <f t="shared" si="1"/>
        <v>0.48773828826960502</v>
      </c>
      <c r="I57" s="31">
        <v>209934288.22</v>
      </c>
      <c r="J57" s="42">
        <f t="shared" si="2"/>
        <v>0.47672744392393102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3795997.68</v>
      </c>
      <c r="F8" s="6">
        <f t="shared" si="0"/>
        <v>0.38164577097821423</v>
      </c>
      <c r="G8" s="17">
        <f>SUM(G3:G7)</f>
        <v>3680858.77</v>
      </c>
      <c r="H8" s="6">
        <f t="shared" si="1"/>
        <v>0.3700698213120539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480949.82</v>
      </c>
      <c r="F10" s="6">
        <f t="shared" ref="F10:F15" si="3">E10/D10</f>
        <v>4.8545449792257292E-2</v>
      </c>
      <c r="G10" s="4">
        <f>'Execução - LOA 2020'!G19</f>
        <v>379366.85</v>
      </c>
      <c r="H10" s="6">
        <f>G10/D10</f>
        <v>3.829200803011383E-2</v>
      </c>
      <c r="I10" s="4">
        <f>'Execução - LOA 2020'!I19</f>
        <v>363262.51</v>
      </c>
      <c r="J10" s="6">
        <f t="shared" si="2"/>
        <v>3.6666490364034993E-2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1015946.52</v>
      </c>
      <c r="F11" s="6">
        <f t="shared" si="3"/>
        <v>0.29208007900377053</v>
      </c>
      <c r="G11" s="4">
        <f>'Execução - LOA 2020'!G22</f>
        <v>507905.5</v>
      </c>
      <c r="H11" s="6">
        <f t="shared" ref="H11:H37" si="4">G11/D11</f>
        <v>0.1460205588050536</v>
      </c>
      <c r="I11" s="4">
        <f>'Execução - LOA 2020'!I22</f>
        <v>488872.83</v>
      </c>
      <c r="J11" s="6">
        <f t="shared" si="2"/>
        <v>0.14054875133505734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679984.33</v>
      </c>
      <c r="F12" s="6">
        <f t="shared" si="3"/>
        <v>0.20942815863439837</v>
      </c>
      <c r="G12" s="4">
        <f>'Execução - LOA 2020'!G25</f>
        <v>358125.33</v>
      </c>
      <c r="H12" s="6">
        <f t="shared" si="4"/>
        <v>0.11029890706780886</v>
      </c>
      <c r="I12" s="4">
        <f>'Execução - LOA 2020'!I25</f>
        <v>309915.01</v>
      </c>
      <c r="J12" s="6">
        <f t="shared" si="2"/>
        <v>9.5450625865835997E-2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722882.24</v>
      </c>
      <c r="F13" s="6">
        <f t="shared" si="3"/>
        <v>0.18996736391403876</v>
      </c>
      <c r="G13" s="4">
        <f>'Execução - LOA 2020'!G28</f>
        <v>562703.41</v>
      </c>
      <c r="H13" s="6">
        <f t="shared" si="4"/>
        <v>0.14787371655878637</v>
      </c>
      <c r="I13" s="4">
        <f>'Execução - LOA 2020'!I28</f>
        <v>506245.21</v>
      </c>
      <c r="J13" s="6">
        <f t="shared" si="2"/>
        <v>0.13303697714002349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330729.40000000002</v>
      </c>
      <c r="F14" s="6">
        <f t="shared" si="3"/>
        <v>0.40751048873500623</v>
      </c>
      <c r="G14" s="4">
        <f>'Execução - LOA 2020'!G31</f>
        <v>105752.83</v>
      </c>
      <c r="H14" s="6">
        <f t="shared" si="4"/>
        <v>0.13030407166224117</v>
      </c>
      <c r="I14" s="4">
        <f>'Execução - LOA 2020'!I31</f>
        <v>45721.74</v>
      </c>
      <c r="J14" s="6">
        <f t="shared" si="2"/>
        <v>5.6336354171158905E-2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3230492.31</v>
      </c>
      <c r="F15" s="6">
        <f t="shared" si="3"/>
        <v>0.15202841876985304</v>
      </c>
      <c r="G15" s="4">
        <f>SUM(G10:G14)</f>
        <v>1913853.92</v>
      </c>
      <c r="H15" s="6">
        <f t="shared" si="4"/>
        <v>9.0066824896445838E-2</v>
      </c>
      <c r="I15" s="4">
        <f>SUM(I10:I14)</f>
        <v>1714017.3</v>
      </c>
      <c r="J15" s="6">
        <f t="shared" si="2"/>
        <v>8.0662423822074614E-2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1111365.75</v>
      </c>
      <c r="F17" s="6">
        <f t="shared" ref="F17:F37" si="5">E17/D17</f>
        <v>0.19892710476965433</v>
      </c>
      <c r="G17" s="4">
        <f>'Execução - LOA 2020'!G34</f>
        <v>842520.04</v>
      </c>
      <c r="H17" s="6">
        <f t="shared" si="4"/>
        <v>0.15080550418942942</v>
      </c>
      <c r="I17" s="4">
        <f>'Execução - LOA 2020'!I34</f>
        <v>635926.89</v>
      </c>
      <c r="J17" s="6">
        <f t="shared" si="2"/>
        <v>0.11382669933176404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1602582.89</v>
      </c>
      <c r="F18" s="6">
        <f t="shared" si="5"/>
        <v>0.28678072582460629</v>
      </c>
      <c r="G18" s="4">
        <f>'Execução - LOA 2020'!G37</f>
        <v>1189070.7</v>
      </c>
      <c r="H18" s="6">
        <f t="shared" si="4"/>
        <v>0.21278310191042452</v>
      </c>
      <c r="I18" s="4">
        <f>'Execução - LOA 2020'!I37</f>
        <v>988307.74</v>
      </c>
      <c r="J18" s="6">
        <f t="shared" si="2"/>
        <v>0.17685675591811434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2713948.6399999997</v>
      </c>
      <c r="F19" s="6">
        <f>E19/D19</f>
        <v>0.24285935161768951</v>
      </c>
      <c r="G19" s="4">
        <f>SUM(G17:G18)</f>
        <v>2031590.74</v>
      </c>
      <c r="H19" s="6">
        <f t="shared" si="4"/>
        <v>0.18179813818027968</v>
      </c>
      <c r="I19" s="4">
        <f>SUM(I17:I18)</f>
        <v>1624234.63</v>
      </c>
      <c r="J19" s="6">
        <f t="shared" si="2"/>
        <v>0.14534562788070959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3487476.94</v>
      </c>
      <c r="F22" s="6">
        <f t="shared" si="5"/>
        <v>0.73632489212637042</v>
      </c>
      <c r="G22" s="4">
        <f>'Execução - LOA 2020'!G42</f>
        <v>3334567.33</v>
      </c>
      <c r="H22" s="6">
        <f t="shared" si="4"/>
        <v>0.70404047734015096</v>
      </c>
      <c r="I22" s="4">
        <f>'Execução - LOA 2020'!I42</f>
        <v>3280085.31</v>
      </c>
      <c r="J22" s="6">
        <f t="shared" si="2"/>
        <v>0.6925374715312218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2246614.36</v>
      </c>
      <c r="F23" s="6">
        <f t="shared" si="5"/>
        <v>0.50426937410259098</v>
      </c>
      <c r="G23" s="4">
        <f>'Execução - LOA 2020'!G45</f>
        <v>1130379.3799999999</v>
      </c>
      <c r="H23" s="6">
        <f t="shared" si="4"/>
        <v>0.25372209516682465</v>
      </c>
      <c r="I23" s="4">
        <f>'Execução - LOA 2020'!I45</f>
        <v>961534.46</v>
      </c>
      <c r="J23" s="6">
        <f t="shared" si="2"/>
        <v>0.21582359169211079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5734091.2999999998</v>
      </c>
      <c r="F24" s="6">
        <f t="shared" si="5"/>
        <v>0.55082275317078266</v>
      </c>
      <c r="G24" s="4">
        <f>SUM(G21:G23)</f>
        <v>4464946.71</v>
      </c>
      <c r="H24" s="6">
        <f t="shared" si="4"/>
        <v>0.42890740849609915</v>
      </c>
      <c r="I24" s="4">
        <f>SUM(I21:I23)</f>
        <v>4241619.7699999996</v>
      </c>
      <c r="J24" s="6">
        <f t="shared" si="2"/>
        <v>0.40745439118052096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18738091.489999998</v>
      </c>
      <c r="F26" s="6">
        <f t="shared" si="5"/>
        <v>0.74761804102287588</v>
      </c>
      <c r="G26" s="4">
        <f>'Execução - LOA 2020'!G48</f>
        <v>15269746.810000001</v>
      </c>
      <c r="H26" s="6">
        <f t="shared" si="4"/>
        <v>0.60923697608691252</v>
      </c>
      <c r="I26" s="4">
        <f>'Execução - LOA 2020'!I48</f>
        <v>14716479.779999999</v>
      </c>
      <c r="J26" s="6">
        <f t="shared" si="2"/>
        <v>0.58716256080551155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17054866.629999999</v>
      </c>
      <c r="F27" s="6">
        <f t="shared" si="5"/>
        <v>0.73513091294706046</v>
      </c>
      <c r="G27" s="4">
        <f>'Execução - LOA 2020'!G50</f>
        <v>12671512.689999999</v>
      </c>
      <c r="H27" s="6">
        <f t="shared" si="4"/>
        <v>0.54619135372388206</v>
      </c>
      <c r="I27" s="4">
        <f>'Execução - LOA 2020'!I50</f>
        <v>12299432.289999999</v>
      </c>
      <c r="J27" s="6">
        <f t="shared" si="2"/>
        <v>0.5301532450669334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167537751.84999999</v>
      </c>
      <c r="H28" s="6">
        <f t="shared" si="4"/>
        <v>0.53217807313058352</v>
      </c>
      <c r="I28" s="4">
        <f>'Execução - LOA 2020'!I52</f>
        <v>164462536.46000001</v>
      </c>
      <c r="J28" s="6">
        <f t="shared" si="2"/>
        <v>0.52240975415387336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7247237.9500000002</v>
      </c>
      <c r="F29" s="6">
        <f t="shared" si="5"/>
        <v>0.30476018133455429</v>
      </c>
      <c r="G29" s="4">
        <f>'Execução - LOA 2020'!G54</f>
        <v>7161107.3600000003</v>
      </c>
      <c r="H29" s="6">
        <f t="shared" si="4"/>
        <v>0.30113822571395099</v>
      </c>
      <c r="I29" s="4">
        <f>'Execução - LOA 2020'!I54</f>
        <v>7144417.0800000001</v>
      </c>
      <c r="J29" s="6">
        <f t="shared" si="2"/>
        <v>0.30043636759994707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101437.9</v>
      </c>
      <c r="F30" s="6">
        <f t="shared" si="5"/>
        <v>0.13973798585233807</v>
      </c>
      <c r="G30" s="4">
        <f>'Execução - LOA 2020'!G56</f>
        <v>51714.63</v>
      </c>
      <c r="H30" s="6">
        <f t="shared" si="4"/>
        <v>7.1240613570459355E-2</v>
      </c>
      <c r="I30" s="4">
        <f>'Execução - LOA 2020'!I56</f>
        <v>51714.63</v>
      </c>
      <c r="J30" s="6">
        <f t="shared" si="2"/>
        <v>7.1240613570459355E-2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227917368.22999999</v>
      </c>
      <c r="F31" s="6">
        <f t="shared" si="5"/>
        <v>0.58804524231152022</v>
      </c>
      <c r="G31" s="17">
        <f>SUM(G26:G30)</f>
        <v>202691833.34</v>
      </c>
      <c r="H31" s="6">
        <f t="shared" si="4"/>
        <v>0.52296132223984559</v>
      </c>
      <c r="I31" s="17">
        <f>SUM(I26:I30)</f>
        <v>198674580.24000001</v>
      </c>
      <c r="J31" s="6">
        <f t="shared" si="2"/>
        <v>0.51259648435600214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3795997.68</v>
      </c>
      <c r="F33" s="6">
        <f>E33/D33</f>
        <v>0.38164577097821423</v>
      </c>
      <c r="G33" s="4">
        <f>G8</f>
        <v>3680858.77</v>
      </c>
      <c r="H33" s="6">
        <f>G33/D33</f>
        <v>0.3700698213120539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3230492.31</v>
      </c>
      <c r="F34" s="6">
        <f t="shared" si="5"/>
        <v>0.15202841876985304</v>
      </c>
      <c r="G34" s="4">
        <f>G15</f>
        <v>1913853.92</v>
      </c>
      <c r="H34" s="6">
        <f t="shared" si="4"/>
        <v>9.0066824896445838E-2</v>
      </c>
      <c r="I34" s="4">
        <f>I15</f>
        <v>1714017.3</v>
      </c>
      <c r="J34" s="6">
        <f t="shared" si="2"/>
        <v>8.0662423822074614E-2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2713948.6399999997</v>
      </c>
      <c r="F35" s="6">
        <f t="shared" si="5"/>
        <v>0.24285935161768951</v>
      </c>
      <c r="G35" s="4">
        <f>G19</f>
        <v>2031590.74</v>
      </c>
      <c r="H35" s="6">
        <f t="shared" si="4"/>
        <v>0.18179813818027968</v>
      </c>
      <c r="I35" s="4">
        <f>I19</f>
        <v>1624234.63</v>
      </c>
      <c r="J35" s="6">
        <f t="shared" si="2"/>
        <v>0.14534562788070959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5734091.2999999998</v>
      </c>
      <c r="F36" s="6">
        <f t="shared" si="5"/>
        <v>0.55082275317078266</v>
      </c>
      <c r="G36" s="4">
        <f>G24</f>
        <v>4464946.71</v>
      </c>
      <c r="H36" s="6">
        <f t="shared" si="4"/>
        <v>0.42890740849609915</v>
      </c>
      <c r="I36" s="4">
        <f>I24</f>
        <v>4241619.7699999996</v>
      </c>
      <c r="J36" s="6">
        <f t="shared" si="2"/>
        <v>0.40745439118052096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227917368.22999999</v>
      </c>
      <c r="F37" s="6">
        <f t="shared" si="5"/>
        <v>0.58804524231152022</v>
      </c>
      <c r="G37" s="4">
        <f>G31</f>
        <v>202691833.34</v>
      </c>
      <c r="H37" s="6">
        <f t="shared" si="4"/>
        <v>0.52296132223984559</v>
      </c>
      <c r="I37" s="4">
        <f>I31</f>
        <v>198674580.24000001</v>
      </c>
      <c r="J37" s="6">
        <f t="shared" si="2"/>
        <v>0.51259648435600214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2020-07-16T13:09:39Z</dcterms:modified>
</cp:coreProperties>
</file>