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<sst xmlns="http://schemas.openxmlformats.org/spreadsheetml/2006/main" count="207" uniqueCount="45">
  <si>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</si>
  <si>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</si>
  <si>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</si>
  <si>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</si>
  <si>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</si>
  <si>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</si>
  <si>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</si>
  <si>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</si>
  <si>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</si>
  <si>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</si>
  <si>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</si>
  <si>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</si>
  <si>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</si>
  <si>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</si>
  <si>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</si>
  <si>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</si>
  <si>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</si>
  <si>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</si>
  <si>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</si>
  <si>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</si>
  <si>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</si>
  <si>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</si>
  <si>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</si>
  <si>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</si>
  <si>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</si>
  <si>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</si>
  <si>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</si>
  <si>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</si>
  <si>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</si>
  <si>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</si>
  <si>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</si>
  <si>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</si>
  <si>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</si>
  <si>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</si>
  <si>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</si>
  <si>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</si>
  <si>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</si>
  <si>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</si>
  <si>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</si>
  <si>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</si>
  <si>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</si>
  <si>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</si>
  <si>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</si>
  <si>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</si>
  <si>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Jul/20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</si>
</sst>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4.7731119376025963E-2</c:v>
                </c:pt>
                <c:pt idx="1">
                  <c:v>3.6904670509054674E-2</c:v>
                </c:pt>
                <c:pt idx="2">
                  <c:v>3.6034656387011997E-2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0.28435114991022953</c:v>
                </c:pt>
                <c:pt idx="1">
                  <c:v>0.13925823279375216</c:v>
                </c:pt>
                <c:pt idx="2">
                  <c:v>0.13642298929222915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0.23033241942527891</c:v>
                </c:pt>
                <c:pt idx="1">
                  <c:v>0.10276987134038959</c:v>
                </c:pt>
                <c:pt idx="2">
                  <c:v>9.0482804627976185E-2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0.18070924818746079</c:v>
                </c:pt>
                <c:pt idx="1">
                  <c:v>0.1433068325547257</c:v>
                </c:pt>
                <c:pt idx="2">
                  <c:v>0.13122522105370488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0.43730776197194376</c:v>
                </c:pt>
                <c:pt idx="1">
                  <c:v>0.12819959708471693</c:v>
                </c:pt>
                <c:pt idx="2">
                  <c:v>5.4457080897256607E-2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0.18262546406269495</c:v>
                </c:pt>
                <c:pt idx="1">
                  <c:v>0.13578937599151142</c:v>
                </c:pt>
                <c:pt idx="2">
                  <c:v>0.10893247815072638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0.27010741955075906</c:v>
                </c:pt>
                <c:pt idx="1">
                  <c:v>0.19599513759573328</c:v>
                </c:pt>
                <c:pt idx="2">
                  <c:v>0.17596914345309439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0.73601796032327993</c:v>
                </c:pt>
                <c:pt idx="1">
                  <c:v>0.70252033378593426</c:v>
                </c:pt>
                <c:pt idx="2">
                  <c:v>0.68758198807557491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0.38680898916251999</c:v>
                </c:pt>
                <c:pt idx="1">
                  <c:v>0.23213733564943514</c:v>
                </c:pt>
                <c:pt idx="2">
                  <c:v>0.20648618340823854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0.71956788781937941</c:v>
                </c:pt>
                <c:pt idx="1">
                  <c:v>0.57950583917640652</c:v>
                </c:pt>
                <c:pt idx="2">
                  <c:v>0.55492296974396016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0.64528467224327413</c:v>
                </c:pt>
                <c:pt idx="1">
                  <c:v>0.55248646107150734</c:v>
                </c:pt>
                <c:pt idx="2">
                  <c:v>0.53420717224413627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0.58693394852173753</c:v>
                </c:pt>
                <c:pt idx="1">
                  <c:v>0.53224871568308274</c:v>
                </c:pt>
                <c:pt idx="2">
                  <c:v>0.52172853090547944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0.30298853950949145</c:v>
                </c:pt>
                <c:pt idx="1">
                  <c:v>0.29984433140704758</c:v>
                </c:pt>
                <c:pt idx="2">
                  <c:v>0.29959220498925698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0.13853674328261573</c:v>
                </c:pt>
                <c:pt idx="1">
                  <c:v>7.0565603410867664E-2</c:v>
                </c:pt>
                <c:pt idx="2">
                  <c:v>5.7730409207689612E-2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0.53330556262230921</c:v>
                </c:pt>
                <c:pt idx="1">
                  <c:v>0.53330556262230921</c:v>
                </c:pt>
                <c:pt idx="2">
                  <c:v>0.53330556262230921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0.45868457069341895</c:v>
                </c:pt>
                <c:pt idx="1">
                  <c:v>0.45868457069341895</c:v>
                </c:pt>
                <c:pt idx="2">
                  <c:v>0.45868457069341895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6.452165293153482E-2</c:v>
                </c:pt>
                <c:pt idx="1">
                  <c:v>4.5043560165926443E-2</c:v>
                </c:pt>
                <c:pt idx="2">
                  <c:v>4.5043560165926443E-2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0.37593894870400213</c:v>
                </c:pt>
                <c:pt idx="1">
                  <c:v>0.36930951732236517</c:v>
                </c:pt>
                <c:pt idx="2">
                  <c:v>0.36920671721096798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0.15305786609288055</c:v>
                </c:pt>
                <c:pt idx="1">
                  <c:v>8.6264425792401483E-2</c:v>
                </c:pt>
                <c:pt idx="2">
                  <c:v>7.8537188060989957E-2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0.22637185512888117</c:v>
                </c:pt>
                <c:pt idx="1">
                  <c:v>0.16589598228399671</c:v>
                </c:pt>
                <c:pt idx="2">
                  <c:v>0.14245495898382288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0.50041359943777397</c:v>
                </c:pt>
                <c:pt idx="1">
                  <c:v>0.41897815168575592</c:v>
                </c:pt>
                <c:pt idx="2">
                  <c:v>0.40120363229833328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0.58074243927295899</c:v>
                </c:pt>
                <c:pt idx="1">
                  <c:v>0.52139225230094832</c:v>
                </c:pt>
                <c:pt idx="2">
                  <c:v>0.51012390252712481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5" t="s">
        <v>32</v>
      </c>
      <c r="B3" s="47" t="s">
        <v>36</v>
      </c>
      <c r="C3" s="45" t="s">
        <v>43</v>
      </c>
      <c r="D3" s="54" t="s">
        <v>0</v>
      </c>
      <c r="E3" s="54" t="s">
        <v>33</v>
      </c>
      <c r="F3" s="43" t="s">
        <v>40</v>
      </c>
      <c r="G3" s="54" t="s">
        <v>34</v>
      </c>
      <c r="H3" s="59" t="s">
        <v>39</v>
      </c>
      <c r="I3" s="56" t="s">
        <v>35</v>
      </c>
      <c r="J3" s="43" t="s">
        <v>42</v>
      </c>
    </row>
    <row r="4" spans="1:10" ht="13.5" thickBot="1" x14ac:dyDescent="0.25">
      <c r="A4" s="46"/>
      <c r="B4" s="48"/>
      <c r="C4" s="48"/>
      <c r="D4" s="55"/>
      <c r="E4" s="55"/>
      <c r="F4" s="44"/>
      <c r="G4" s="55"/>
      <c r="H4" s="44"/>
      <c r="I4" s="57"/>
      <c r="J4" s="44"/>
    </row>
    <row r="5" spans="1:10" ht="22.5" x14ac:dyDescent="0.2">
      <c r="A5" s="51" t="s">
        <v>2</v>
      </c>
      <c r="B5" s="58" t="s">
        <v>3</v>
      </c>
      <c r="C5" s="26" t="s">
        <v>4</v>
      </c>
      <c r="D5" s="29">
        <v>1832000</v>
      </c>
      <c r="E5" s="29">
        <v>469610.54</v>
      </c>
      <c r="F5" s="33">
        <f>E5/D5</f>
        <v>0.25633763100436679</v>
      </c>
      <c r="G5" s="29">
        <v>469610.54</v>
      </c>
      <c r="H5" s="33">
        <f>G5/D5</f>
        <v>0.25633763100436679</v>
      </c>
      <c r="I5" s="29">
        <v>469610.54</v>
      </c>
      <c r="J5" s="38">
        <f>I5/D5</f>
        <v>0.25633763100436679</v>
      </c>
    </row>
    <row r="6" spans="1:10" ht="22.5" x14ac:dyDescent="0.2">
      <c r="A6" s="52"/>
      <c r="B6" s="49"/>
      <c r="C6" s="25" t="s">
        <v>5</v>
      </c>
      <c r="D6" s="27">
        <v>4300000</v>
      </c>
      <c r="E6" s="27">
        <v>2800619.17</v>
      </c>
      <c r="F6" s="34">
        <f t="shared" ref="F6:F57" si="0">E6/D6</f>
        <v>0.6513067837209302</v>
      </c>
      <c r="G6" s="27">
        <v>2800619.17</v>
      </c>
      <c r="H6" s="34">
        <f t="shared" ref="H6:H57" si="1">G6/D6</f>
        <v>0.6513067837209302</v>
      </c>
      <c r="I6" s="27">
        <v>2800619.17</v>
      </c>
      <c r="J6" s="39">
        <f t="shared" ref="J6:J57" si="2">I6/D6</f>
        <v>0.6513067837209302</v>
      </c>
    </row>
    <row r="7" spans="1:10" ht="13.5" customHeight="1" x14ac:dyDescent="0.2">
      <c r="A7" s="52"/>
      <c r="B7" s="49"/>
      <c r="C7" s="15" t="s">
        <v>6</v>
      </c>
      <c r="D7" s="28">
        <v>6132000</v>
      </c>
      <c r="E7" s="28">
        <v>3270229.71</v>
      </c>
      <c r="F7" s="35">
        <f t="shared" si="0"/>
        <v>0.53330556262230921</v>
      </c>
      <c r="G7" s="28">
        <v>3270229.71</v>
      </c>
      <c r="H7" s="35">
        <f t="shared" si="1"/>
        <v>0.53330556262230921</v>
      </c>
      <c r="I7" s="28">
        <v>3270229.71</v>
      </c>
      <c r="J7" s="40">
        <f t="shared" si="2"/>
        <v>0.53330556262230921</v>
      </c>
    </row>
    <row r="8" spans="1:10" ht="22.5" customHeight="1" x14ac:dyDescent="0.2">
      <c r="A8" s="52"/>
      <c r="B8" s="49" t="s">
        <v>7</v>
      </c>
      <c r="C8" s="25" t="s">
        <v>4</v>
      </c>
      <c r="D8" s="27">
        <v>119427</v>
      </c>
      <c r="E8" s="27">
        <v>113413.24</v>
      </c>
      <c r="F8" s="34">
        <f t="shared" si="0"/>
        <v>0.94964488767196698</v>
      </c>
      <c r="G8" s="27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2"/>
      <c r="B9" s="49"/>
      <c r="C9" s="15" t="s">
        <v>6</v>
      </c>
      <c r="D9" s="28">
        <v>119427</v>
      </c>
      <c r="E9" s="28">
        <v>113413.24</v>
      </c>
      <c r="F9" s="35">
        <f t="shared" si="0"/>
        <v>0.94964488767196698</v>
      </c>
      <c r="G9" s="28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2"/>
      <c r="B10" s="49" t="s">
        <v>8</v>
      </c>
      <c r="C10" s="25" t="s">
        <v>4</v>
      </c>
      <c r="D10" s="27">
        <v>292262</v>
      </c>
      <c r="E10" s="27">
        <v>134056.07</v>
      </c>
      <c r="F10" s="34">
        <f t="shared" si="0"/>
        <v>0.45868457069341895</v>
      </c>
      <c r="G10" s="27">
        <v>134056.07</v>
      </c>
      <c r="H10" s="34">
        <f t="shared" si="1"/>
        <v>0.45868457069341895</v>
      </c>
      <c r="I10" s="27">
        <v>134056.07</v>
      </c>
      <c r="J10" s="39">
        <f t="shared" si="2"/>
        <v>0.45868457069341895</v>
      </c>
    </row>
    <row r="11" spans="1:10" ht="13.5" customHeight="1" x14ac:dyDescent="0.2">
      <c r="A11" s="52"/>
      <c r="B11" s="49"/>
      <c r="C11" s="15" t="s">
        <v>6</v>
      </c>
      <c r="D11" s="28">
        <v>292262</v>
      </c>
      <c r="E11" s="28">
        <v>134056.07</v>
      </c>
      <c r="F11" s="35">
        <f t="shared" si="0"/>
        <v>0.45868457069341895</v>
      </c>
      <c r="G11" s="28">
        <v>134056.07</v>
      </c>
      <c r="H11" s="35">
        <f t="shared" si="1"/>
        <v>0.45868457069341895</v>
      </c>
      <c r="I11" s="28">
        <v>134056.07</v>
      </c>
      <c r="J11" s="40">
        <f t="shared" si="2"/>
        <v>0.45868457069341895</v>
      </c>
    </row>
    <row r="12" spans="1:10" ht="22.5" customHeight="1" x14ac:dyDescent="0.2">
      <c r="A12" s="52"/>
      <c r="B12" s="49" t="s">
        <v>18</v>
      </c>
      <c r="C12" s="25" t="s">
        <v>12</v>
      </c>
      <c r="D12" s="27">
        <v>267004</v>
      </c>
      <c r="E12" s="27"/>
      <c r="F12" s="34">
        <f t="shared" si="0"/>
        <v>0</v>
      </c>
      <c r="G12" s="27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2"/>
      <c r="B13" s="49"/>
      <c r="C13" s="25" t="s">
        <v>4</v>
      </c>
      <c r="D13" s="27">
        <v>2973227</v>
      </c>
      <c r="E13" s="27">
        <v>209065.06</v>
      </c>
      <c r="F13" s="34">
        <f t="shared" si="0"/>
        <v>7.0315875646225462E-2</v>
      </c>
      <c r="G13" s="27">
        <v>145951.54</v>
      </c>
      <c r="H13" s="34">
        <f t="shared" si="1"/>
        <v>4.9088596329846329E-2</v>
      </c>
      <c r="I13" s="27">
        <v>145951.54</v>
      </c>
      <c r="J13" s="39">
        <f t="shared" si="2"/>
        <v>4.9088596329846329E-2</v>
      </c>
    </row>
    <row r="14" spans="1:10" ht="13.5" customHeight="1" x14ac:dyDescent="0.2">
      <c r="A14" s="52"/>
      <c r="B14" s="49"/>
      <c r="C14" s="15" t="s">
        <v>6</v>
      </c>
      <c r="D14" s="28">
        <v>3240231</v>
      </c>
      <c r="E14" s="28">
        <v>209065.06</v>
      </c>
      <c r="F14" s="35">
        <f t="shared" si="0"/>
        <v>6.452165293153482E-2</v>
      </c>
      <c r="G14" s="28">
        <v>145951.54</v>
      </c>
      <c r="H14" s="35">
        <f t="shared" si="1"/>
        <v>4.5043560165926443E-2</v>
      </c>
      <c r="I14" s="28">
        <v>145951.54</v>
      </c>
      <c r="J14" s="40">
        <f t="shared" si="2"/>
        <v>4.5043560165926443E-2</v>
      </c>
    </row>
    <row r="15" spans="1:10" ht="22.5" customHeight="1" x14ac:dyDescent="0.2">
      <c r="A15" s="52"/>
      <c r="B15" s="49" t="s">
        <v>9</v>
      </c>
      <c r="C15" s="25" t="s">
        <v>4</v>
      </c>
      <c r="D15" s="27">
        <v>162470</v>
      </c>
      <c r="E15" s="27">
        <v>12471.32</v>
      </c>
      <c r="F15" s="34">
        <f t="shared" si="0"/>
        <v>7.6760755831845884E-2</v>
      </c>
      <c r="G15" s="27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53"/>
      <c r="B16" s="50"/>
      <c r="C16" s="21" t="s">
        <v>6</v>
      </c>
      <c r="D16" s="30">
        <v>162470</v>
      </c>
      <c r="E16" s="30">
        <v>12471.32</v>
      </c>
      <c r="F16" s="36">
        <f t="shared" si="0"/>
        <v>7.6760755831845884E-2</v>
      </c>
      <c r="G16" s="30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51" t="s">
        <v>10</v>
      </c>
      <c r="B17" s="58" t="s">
        <v>11</v>
      </c>
      <c r="C17" s="26" t="s">
        <v>12</v>
      </c>
      <c r="D17" s="29">
        <v>521257</v>
      </c>
      <c r="E17" s="29">
        <v>11951.8</v>
      </c>
      <c r="F17" s="33">
        <f t="shared" si="0"/>
        <v>2.2928804793029157E-2</v>
      </c>
      <c r="G17" s="29">
        <v>9667</v>
      </c>
      <c r="H17" s="33">
        <f t="shared" si="1"/>
        <v>1.8545554304306704E-2</v>
      </c>
      <c r="I17" s="29">
        <v>9667</v>
      </c>
      <c r="J17" s="38">
        <f t="shared" si="2"/>
        <v>1.8545554304306704E-2</v>
      </c>
    </row>
    <row r="18" spans="1:10" ht="22.5" x14ac:dyDescent="0.2">
      <c r="A18" s="52"/>
      <c r="B18" s="49"/>
      <c r="C18" s="25" t="s">
        <v>4</v>
      </c>
      <c r="D18" s="27">
        <v>9385950</v>
      </c>
      <c r="E18" s="27">
        <v>460930.28</v>
      </c>
      <c r="F18" s="34">
        <f t="shared" si="0"/>
        <v>4.910853776122822E-2</v>
      </c>
      <c r="G18" s="27">
        <v>355955.21</v>
      </c>
      <c r="H18" s="34">
        <f t="shared" si="1"/>
        <v>3.7924260197422746E-2</v>
      </c>
      <c r="I18" s="27">
        <v>347335.8</v>
      </c>
      <c r="J18" s="39">
        <f t="shared" si="2"/>
        <v>3.7005929074840585E-2</v>
      </c>
    </row>
    <row r="19" spans="1:10" ht="13.5" customHeight="1" x14ac:dyDescent="0.2">
      <c r="A19" s="52"/>
      <c r="B19" s="49"/>
      <c r="C19" s="15" t="s">
        <v>6</v>
      </c>
      <c r="D19" s="28">
        <v>9907207</v>
      </c>
      <c r="E19" s="28">
        <v>472882.08</v>
      </c>
      <c r="F19" s="35">
        <f t="shared" si="0"/>
        <v>4.7731119376025963E-2</v>
      </c>
      <c r="G19" s="28">
        <v>365622.21</v>
      </c>
      <c r="H19" s="35">
        <f t="shared" si="1"/>
        <v>3.6904670509054674E-2</v>
      </c>
      <c r="I19" s="28">
        <v>357002.8</v>
      </c>
      <c r="J19" s="40">
        <f t="shared" si="2"/>
        <v>3.6034656387011997E-2</v>
      </c>
    </row>
    <row r="20" spans="1:10" ht="22.5" customHeight="1" x14ac:dyDescent="0.2">
      <c r="A20" s="52"/>
      <c r="B20" s="49" t="s">
        <v>13</v>
      </c>
      <c r="C20" s="25" t="s">
        <v>12</v>
      </c>
      <c r="D20" s="27">
        <v>456318</v>
      </c>
      <c r="E20" s="27">
        <v>153069.14000000001</v>
      </c>
      <c r="F20" s="34">
        <f t="shared" si="0"/>
        <v>0.33544401053651185</v>
      </c>
      <c r="G20" s="27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52"/>
      <c r="B21" s="49"/>
      <c r="C21" s="25" t="s">
        <v>4</v>
      </c>
      <c r="D21" s="27">
        <v>3021997</v>
      </c>
      <c r="E21" s="27">
        <v>835993.73</v>
      </c>
      <c r="F21" s="34">
        <f t="shared" si="0"/>
        <v>0.27663618792473982</v>
      </c>
      <c r="G21" s="27">
        <v>484384</v>
      </c>
      <c r="H21" s="34">
        <f t="shared" si="1"/>
        <v>0.16028606249443664</v>
      </c>
      <c r="I21" s="27">
        <v>474522.13</v>
      </c>
      <c r="J21" s="39">
        <f t="shared" si="2"/>
        <v>0.157022700551986</v>
      </c>
    </row>
    <row r="22" spans="1:10" ht="13.5" customHeight="1" x14ac:dyDescent="0.2">
      <c r="A22" s="52"/>
      <c r="B22" s="49"/>
      <c r="C22" s="15" t="s">
        <v>6</v>
      </c>
      <c r="D22" s="28">
        <v>3478315</v>
      </c>
      <c r="E22" s="28">
        <v>989062.87</v>
      </c>
      <c r="F22" s="35">
        <f t="shared" si="0"/>
        <v>0.28435114991022953</v>
      </c>
      <c r="G22" s="28">
        <v>484384</v>
      </c>
      <c r="H22" s="35">
        <f t="shared" si="1"/>
        <v>0.13925823279375216</v>
      </c>
      <c r="I22" s="28">
        <v>474522.13</v>
      </c>
      <c r="J22" s="40">
        <f t="shared" si="2"/>
        <v>0.13642298929222915</v>
      </c>
    </row>
    <row r="23" spans="1:10" ht="22.5" customHeight="1" x14ac:dyDescent="0.2">
      <c r="A23" s="52"/>
      <c r="B23" s="49" t="s">
        <v>14</v>
      </c>
      <c r="C23" s="25" t="s">
        <v>12</v>
      </c>
      <c r="D23" s="27">
        <v>178682</v>
      </c>
      <c r="E23" s="27">
        <v>14160.42</v>
      </c>
      <c r="F23" s="34">
        <f t="shared" si="0"/>
        <v>7.9249280845300585E-2</v>
      </c>
      <c r="G23" s="27">
        <v>4874.42</v>
      </c>
      <c r="H23" s="34">
        <f t="shared" si="1"/>
        <v>2.727986031049574E-2</v>
      </c>
      <c r="I23" s="27">
        <v>4874.42</v>
      </c>
      <c r="J23" s="39">
        <f t="shared" si="2"/>
        <v>2.727986031049574E-2</v>
      </c>
    </row>
    <row r="24" spans="1:10" ht="22.5" x14ac:dyDescent="0.2">
      <c r="A24" s="52"/>
      <c r="B24" s="49"/>
      <c r="C24" s="25" t="s">
        <v>4</v>
      </c>
      <c r="D24" s="27">
        <v>3068180</v>
      </c>
      <c r="E24" s="27">
        <v>733697.16</v>
      </c>
      <c r="F24" s="34">
        <f t="shared" si="0"/>
        <v>0.23913106792952174</v>
      </c>
      <c r="G24" s="27">
        <v>328805.17</v>
      </c>
      <c r="H24" s="34">
        <f t="shared" si="1"/>
        <v>0.10716619298737362</v>
      </c>
      <c r="I24" s="27">
        <v>288910.76</v>
      </c>
      <c r="J24" s="39">
        <f t="shared" si="2"/>
        <v>9.4163562763592751E-2</v>
      </c>
    </row>
    <row r="25" spans="1:10" ht="13.5" customHeight="1" x14ac:dyDescent="0.2">
      <c r="A25" s="52"/>
      <c r="B25" s="49"/>
      <c r="C25" s="15" t="s">
        <v>6</v>
      </c>
      <c r="D25" s="28">
        <v>3246862</v>
      </c>
      <c r="E25" s="28">
        <v>747857.58</v>
      </c>
      <c r="F25" s="35">
        <f t="shared" si="0"/>
        <v>0.23033241942527891</v>
      </c>
      <c r="G25" s="28">
        <v>333679.59000000003</v>
      </c>
      <c r="H25" s="35">
        <f t="shared" si="1"/>
        <v>0.10276987134038959</v>
      </c>
      <c r="I25" s="28">
        <v>293785.18</v>
      </c>
      <c r="J25" s="40">
        <f t="shared" si="2"/>
        <v>9.0482804627976185E-2</v>
      </c>
    </row>
    <row r="26" spans="1:10" ht="22.5" customHeight="1" x14ac:dyDescent="0.2">
      <c r="A26" s="52"/>
      <c r="B26" s="49" t="s">
        <v>15</v>
      </c>
      <c r="C26" s="25" t="s">
        <v>12</v>
      </c>
      <c r="D26" s="27">
        <v>393413</v>
      </c>
      <c r="E26" s="27"/>
      <c r="F26" s="34">
        <f t="shared" si="0"/>
        <v>0</v>
      </c>
      <c r="G26" s="27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2"/>
      <c r="B27" s="49"/>
      <c r="C27" s="25" t="s">
        <v>4</v>
      </c>
      <c r="D27" s="27">
        <v>3411884</v>
      </c>
      <c r="E27" s="27">
        <v>687652.36</v>
      </c>
      <c r="F27" s="34">
        <f t="shared" si="0"/>
        <v>0.20154623076282779</v>
      </c>
      <c r="G27" s="27">
        <v>545325.06000000006</v>
      </c>
      <c r="H27" s="34">
        <f t="shared" si="1"/>
        <v>0.15983106694131455</v>
      </c>
      <c r="I27" s="27">
        <v>499350.94</v>
      </c>
      <c r="J27" s="39">
        <f t="shared" si="2"/>
        <v>0.14635636498778973</v>
      </c>
    </row>
    <row r="28" spans="1:10" ht="13.5" customHeight="1" x14ac:dyDescent="0.2">
      <c r="A28" s="52"/>
      <c r="B28" s="49"/>
      <c r="C28" s="15" t="s">
        <v>6</v>
      </c>
      <c r="D28" s="28">
        <v>3805297</v>
      </c>
      <c r="E28" s="28">
        <v>687652.36</v>
      </c>
      <c r="F28" s="35">
        <f t="shared" si="0"/>
        <v>0.18070924818746079</v>
      </c>
      <c r="G28" s="28">
        <v>545325.06000000006</v>
      </c>
      <c r="H28" s="35">
        <f t="shared" si="1"/>
        <v>0.1433068325547257</v>
      </c>
      <c r="I28" s="28">
        <v>499350.94</v>
      </c>
      <c r="J28" s="40">
        <f t="shared" si="2"/>
        <v>0.13122522105370488</v>
      </c>
    </row>
    <row r="29" spans="1:10" ht="22.5" customHeight="1" x14ac:dyDescent="0.2">
      <c r="A29" s="52"/>
      <c r="B29" s="49" t="s">
        <v>16</v>
      </c>
      <c r="C29" s="25" t="s">
        <v>12</v>
      </c>
      <c r="D29" s="27">
        <v>23604</v>
      </c>
      <c r="E29" s="27"/>
      <c r="F29" s="34">
        <f t="shared" si="0"/>
        <v>0</v>
      </c>
      <c r="G29" s="27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2"/>
      <c r="B30" s="49"/>
      <c r="C30" s="25" t="s">
        <v>4</v>
      </c>
      <c r="D30" s="27">
        <v>787981</v>
      </c>
      <c r="E30" s="27">
        <v>354912.42</v>
      </c>
      <c r="F30" s="34">
        <f t="shared" si="0"/>
        <v>0.45040733215648598</v>
      </c>
      <c r="G30" s="27">
        <v>104044.87</v>
      </c>
      <c r="H30" s="34">
        <f t="shared" si="1"/>
        <v>0.13203982075709947</v>
      </c>
      <c r="I30" s="27">
        <v>44196.55</v>
      </c>
      <c r="J30" s="39">
        <f t="shared" si="2"/>
        <v>5.6088344769734302E-2</v>
      </c>
    </row>
    <row r="31" spans="1:10" ht="13.5" customHeight="1" thickBot="1" x14ac:dyDescent="0.25">
      <c r="A31" s="53"/>
      <c r="B31" s="50"/>
      <c r="C31" s="21" t="s">
        <v>6</v>
      </c>
      <c r="D31" s="30">
        <v>811585</v>
      </c>
      <c r="E31" s="30">
        <v>354912.42</v>
      </c>
      <c r="F31" s="36">
        <f t="shared" si="0"/>
        <v>0.43730776197194376</v>
      </c>
      <c r="G31" s="30">
        <v>104044.87</v>
      </c>
      <c r="H31" s="36">
        <f t="shared" si="1"/>
        <v>0.12819959708471693</v>
      </c>
      <c r="I31" s="30">
        <v>44196.55</v>
      </c>
      <c r="J31" s="41">
        <f t="shared" si="2"/>
        <v>5.4457080897256607E-2</v>
      </c>
    </row>
    <row r="32" spans="1:10" ht="22.5" customHeight="1" x14ac:dyDescent="0.2">
      <c r="A32" s="51" t="s">
        <v>17</v>
      </c>
      <c r="B32" s="58" t="s">
        <v>19</v>
      </c>
      <c r="C32" s="26" t="s">
        <v>12</v>
      </c>
      <c r="D32" s="29">
        <v>821454</v>
      </c>
      <c r="E32" s="29">
        <v>9990</v>
      </c>
      <c r="F32" s="33">
        <f t="shared" si="0"/>
        <v>1.2161362656947316E-2</v>
      </c>
      <c r="G32" s="29">
        <v>9990</v>
      </c>
      <c r="H32" s="33">
        <f t="shared" si="1"/>
        <v>1.2161362656947316E-2</v>
      </c>
      <c r="I32" s="29">
        <v>9990</v>
      </c>
      <c r="J32" s="38">
        <f t="shared" si="2"/>
        <v>1.2161362656947316E-2</v>
      </c>
    </row>
    <row r="33" spans="1:10" ht="22.5" x14ac:dyDescent="0.2">
      <c r="A33" s="52"/>
      <c r="B33" s="49"/>
      <c r="C33" s="25" t="s">
        <v>4</v>
      </c>
      <c r="D33" s="27">
        <v>4765345</v>
      </c>
      <c r="E33" s="27">
        <v>1010301.76</v>
      </c>
      <c r="F33" s="34">
        <f t="shared" si="0"/>
        <v>0.21201020282896621</v>
      </c>
      <c r="G33" s="27">
        <v>748637.95</v>
      </c>
      <c r="H33" s="34">
        <f t="shared" si="1"/>
        <v>0.15710047226381299</v>
      </c>
      <c r="I33" s="27">
        <v>598593.86</v>
      </c>
      <c r="J33" s="39">
        <f t="shared" si="2"/>
        <v>0.12561396079402434</v>
      </c>
    </row>
    <row r="34" spans="1:10" ht="13.5" customHeight="1" x14ac:dyDescent="0.2">
      <c r="A34" s="52"/>
      <c r="B34" s="49"/>
      <c r="C34" s="15" t="s">
        <v>6</v>
      </c>
      <c r="D34" s="28">
        <v>5586799</v>
      </c>
      <c r="E34" s="28">
        <v>1020291.76</v>
      </c>
      <c r="F34" s="35">
        <f t="shared" si="0"/>
        <v>0.18262546406269495</v>
      </c>
      <c r="G34" s="28">
        <v>758627.95</v>
      </c>
      <c r="H34" s="35">
        <f t="shared" si="1"/>
        <v>0.13578937599151142</v>
      </c>
      <c r="I34" s="28">
        <v>608583.86</v>
      </c>
      <c r="J34" s="40">
        <f t="shared" si="2"/>
        <v>0.10893247815072638</v>
      </c>
    </row>
    <row r="35" spans="1:10" ht="22.5" customHeight="1" x14ac:dyDescent="0.2">
      <c r="A35" s="52"/>
      <c r="B35" s="49" t="s">
        <v>20</v>
      </c>
      <c r="C35" s="25" t="s">
        <v>12</v>
      </c>
      <c r="D35" s="27">
        <v>278959</v>
      </c>
      <c r="E35" s="27">
        <v>67401.149999999994</v>
      </c>
      <c r="F35" s="34">
        <f t="shared" si="0"/>
        <v>0.24161668919088466</v>
      </c>
      <c r="G35" s="27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2"/>
      <c r="B36" s="49"/>
      <c r="C36" s="25" t="s">
        <v>4</v>
      </c>
      <c r="D36" s="27">
        <v>5309223</v>
      </c>
      <c r="E36" s="27">
        <v>1442008.27</v>
      </c>
      <c r="F36" s="34">
        <f t="shared" si="0"/>
        <v>0.27160438919216617</v>
      </c>
      <c r="G36" s="27">
        <v>1095256.5</v>
      </c>
      <c r="H36" s="34">
        <f t="shared" si="1"/>
        <v>0.2062931807535679</v>
      </c>
      <c r="I36" s="27">
        <v>983347.6</v>
      </c>
      <c r="J36" s="39">
        <f t="shared" si="2"/>
        <v>0.18521497401785533</v>
      </c>
    </row>
    <row r="37" spans="1:10" ht="13.5" customHeight="1" thickBot="1" x14ac:dyDescent="0.25">
      <c r="A37" s="53"/>
      <c r="B37" s="50"/>
      <c r="C37" s="21" t="s">
        <v>6</v>
      </c>
      <c r="D37" s="30">
        <v>5588182</v>
      </c>
      <c r="E37" s="30">
        <v>1509409.42</v>
      </c>
      <c r="F37" s="36">
        <f t="shared" si="0"/>
        <v>0.27010741955075906</v>
      </c>
      <c r="G37" s="30">
        <v>1095256.5</v>
      </c>
      <c r="H37" s="36">
        <f t="shared" si="1"/>
        <v>0.19599513759573328</v>
      </c>
      <c r="I37" s="30">
        <v>983347.6</v>
      </c>
      <c r="J37" s="41">
        <f t="shared" si="2"/>
        <v>0.17596914345309439</v>
      </c>
    </row>
    <row r="38" spans="1:10" ht="22.5" customHeight="1" x14ac:dyDescent="0.2">
      <c r="A38" s="51" t="s">
        <v>21</v>
      </c>
      <c r="B38" s="58" t="s">
        <v>22</v>
      </c>
      <c r="C38" s="26" t="s">
        <v>4</v>
      </c>
      <c r="D38" s="29">
        <v>1218532</v>
      </c>
      <c r="E38" s="29"/>
      <c r="F38" s="33">
        <f t="shared" si="0"/>
        <v>0</v>
      </c>
      <c r="G38" s="29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2"/>
      <c r="B39" s="49"/>
      <c r="C39" s="15" t="s">
        <v>6</v>
      </c>
      <c r="D39" s="28">
        <v>1218532</v>
      </c>
      <c r="E39" s="28"/>
      <c r="F39" s="35">
        <f t="shared" si="0"/>
        <v>0</v>
      </c>
      <c r="G39" s="28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2"/>
      <c r="B40" s="49" t="s">
        <v>23</v>
      </c>
      <c r="C40" s="25" t="s">
        <v>12</v>
      </c>
      <c r="D40" s="27">
        <v>1258922</v>
      </c>
      <c r="E40" s="27">
        <v>28460</v>
      </c>
      <c r="F40" s="34">
        <f t="shared" si="0"/>
        <v>2.2606642826163974E-2</v>
      </c>
      <c r="G40" s="27">
        <v>17410</v>
      </c>
      <c r="H40" s="34">
        <f t="shared" si="1"/>
        <v>1.3829292045098902E-2</v>
      </c>
      <c r="I40" s="27">
        <v>17410</v>
      </c>
      <c r="J40" s="39">
        <f t="shared" si="2"/>
        <v>1.3829292045098902E-2</v>
      </c>
    </row>
    <row r="41" spans="1:10" ht="22.5" x14ac:dyDescent="0.2">
      <c r="A41" s="52"/>
      <c r="B41" s="49"/>
      <c r="C41" s="25" t="s">
        <v>4</v>
      </c>
      <c r="D41" s="27">
        <v>3477407</v>
      </c>
      <c r="E41" s="27">
        <v>3457563.21</v>
      </c>
      <c r="F41" s="34">
        <f t="shared" si="0"/>
        <v>0.99429350950291406</v>
      </c>
      <c r="G41" s="27">
        <v>3309957.43</v>
      </c>
      <c r="H41" s="34">
        <f t="shared" si="1"/>
        <v>0.95184642752487703</v>
      </c>
      <c r="I41" s="27">
        <v>3239204.51</v>
      </c>
      <c r="J41" s="39">
        <f t="shared" si="2"/>
        <v>0.93149996822344916</v>
      </c>
    </row>
    <row r="42" spans="1:10" ht="13.5" customHeight="1" x14ac:dyDescent="0.2">
      <c r="A42" s="52"/>
      <c r="B42" s="49"/>
      <c r="C42" s="15" t="s">
        <v>6</v>
      </c>
      <c r="D42" s="28">
        <v>4736329</v>
      </c>
      <c r="E42" s="28">
        <v>3486023.21</v>
      </c>
      <c r="F42" s="35">
        <f t="shared" si="0"/>
        <v>0.73601796032327993</v>
      </c>
      <c r="G42" s="28">
        <v>3327367.43</v>
      </c>
      <c r="H42" s="35">
        <f t="shared" si="1"/>
        <v>0.70252033378593426</v>
      </c>
      <c r="I42" s="28">
        <v>3256614.51</v>
      </c>
      <c r="J42" s="40">
        <f t="shared" si="2"/>
        <v>0.68758198807557491</v>
      </c>
    </row>
    <row r="43" spans="1:10" ht="22.5" customHeight="1" x14ac:dyDescent="0.2">
      <c r="A43" s="52"/>
      <c r="B43" s="49" t="s">
        <v>24</v>
      </c>
      <c r="C43" s="25" t="s">
        <v>12</v>
      </c>
      <c r="D43" s="27">
        <v>393413</v>
      </c>
      <c r="E43" s="27">
        <v>20172.39</v>
      </c>
      <c r="F43" s="34">
        <f t="shared" si="0"/>
        <v>5.1275351856700208E-2</v>
      </c>
      <c r="G43" s="27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52"/>
      <c r="B44" s="49"/>
      <c r="C44" s="25" t="s">
        <v>4</v>
      </c>
      <c r="D44" s="27">
        <v>4061774</v>
      </c>
      <c r="E44" s="27">
        <v>1703133.99</v>
      </c>
      <c r="F44" s="34">
        <f t="shared" si="0"/>
        <v>0.41930791570382792</v>
      </c>
      <c r="G44" s="27">
        <v>1034215.24</v>
      </c>
      <c r="H44" s="34">
        <f t="shared" si="1"/>
        <v>0.25462156190866353</v>
      </c>
      <c r="I44" s="27">
        <v>919934.56</v>
      </c>
      <c r="J44" s="39">
        <f t="shared" si="2"/>
        <v>0.22648590492725593</v>
      </c>
    </row>
    <row r="45" spans="1:10" ht="13.5" customHeight="1" thickBot="1" x14ac:dyDescent="0.25">
      <c r="A45" s="53"/>
      <c r="B45" s="50"/>
      <c r="C45" s="21" t="s">
        <v>6</v>
      </c>
      <c r="D45" s="30">
        <v>4455187</v>
      </c>
      <c r="E45" s="30">
        <v>1723306.38</v>
      </c>
      <c r="F45" s="36">
        <f t="shared" si="0"/>
        <v>0.38680898916251999</v>
      </c>
      <c r="G45" s="30">
        <v>1034215.24</v>
      </c>
      <c r="H45" s="36">
        <f t="shared" si="1"/>
        <v>0.23213733564943514</v>
      </c>
      <c r="I45" s="30">
        <v>919934.56</v>
      </c>
      <c r="J45" s="41">
        <f t="shared" si="2"/>
        <v>0.20648618340823854</v>
      </c>
    </row>
    <row r="46" spans="1:10" ht="22.5" customHeight="1" x14ac:dyDescent="0.2">
      <c r="A46" s="51" t="s">
        <v>25</v>
      </c>
      <c r="B46" s="58" t="s">
        <v>26</v>
      </c>
      <c r="C46" s="26" t="s">
        <v>12</v>
      </c>
      <c r="D46" s="29">
        <v>1180239</v>
      </c>
      <c r="E46" s="29">
        <v>169468.35</v>
      </c>
      <c r="F46" s="33">
        <f t="shared" si="0"/>
        <v>0.14358816307544489</v>
      </c>
      <c r="G46" s="29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2.5" x14ac:dyDescent="0.2">
      <c r="A47" s="52"/>
      <c r="B47" s="49"/>
      <c r="C47" s="25" t="s">
        <v>4</v>
      </c>
      <c r="D47" s="27">
        <v>23883484</v>
      </c>
      <c r="E47" s="27">
        <v>17865581.870000001</v>
      </c>
      <c r="F47" s="34">
        <f t="shared" si="0"/>
        <v>0.7480308094916136</v>
      </c>
      <c r="G47" s="27">
        <v>14436206.49</v>
      </c>
      <c r="H47" s="34">
        <f t="shared" si="1"/>
        <v>0.60444307413441023</v>
      </c>
      <c r="I47" s="27">
        <v>13820068.26</v>
      </c>
      <c r="J47" s="39">
        <f t="shared" si="2"/>
        <v>0.57864540449793678</v>
      </c>
    </row>
    <row r="48" spans="1:10" ht="13.5" customHeight="1" x14ac:dyDescent="0.2">
      <c r="A48" s="52"/>
      <c r="B48" s="49"/>
      <c r="C48" s="15" t="s">
        <v>6</v>
      </c>
      <c r="D48" s="28">
        <v>25063723</v>
      </c>
      <c r="E48" s="28">
        <v>18035050.219999999</v>
      </c>
      <c r="F48" s="35">
        <f t="shared" si="0"/>
        <v>0.71956788781937941</v>
      </c>
      <c r="G48" s="28">
        <v>14524573.83</v>
      </c>
      <c r="H48" s="35">
        <f t="shared" si="1"/>
        <v>0.57950583917640652</v>
      </c>
      <c r="I48" s="28">
        <v>13908435.6</v>
      </c>
      <c r="J48" s="40">
        <f t="shared" si="2"/>
        <v>0.55492296974396016</v>
      </c>
    </row>
    <row r="49" spans="1:10" ht="22.5" customHeight="1" x14ac:dyDescent="0.2">
      <c r="A49" s="52"/>
      <c r="B49" s="49" t="s">
        <v>27</v>
      </c>
      <c r="C49" s="25" t="s">
        <v>4</v>
      </c>
      <c r="D49" s="27">
        <v>23199768</v>
      </c>
      <c r="E49" s="27">
        <v>14970454.689999999</v>
      </c>
      <c r="F49" s="34">
        <f t="shared" si="0"/>
        <v>0.64528467224327413</v>
      </c>
      <c r="G49" s="27">
        <v>12817557.720000001</v>
      </c>
      <c r="H49" s="34">
        <f t="shared" si="1"/>
        <v>0.55248646107150734</v>
      </c>
      <c r="I49" s="27">
        <v>12393482.460000001</v>
      </c>
      <c r="J49" s="39">
        <f t="shared" si="2"/>
        <v>0.53420717224413627</v>
      </c>
    </row>
    <row r="50" spans="1:10" ht="13.5" customHeight="1" x14ac:dyDescent="0.2">
      <c r="A50" s="52"/>
      <c r="B50" s="49"/>
      <c r="C50" s="15" t="s">
        <v>6</v>
      </c>
      <c r="D50" s="28">
        <v>23199768</v>
      </c>
      <c r="E50" s="28">
        <v>14970454.689999999</v>
      </c>
      <c r="F50" s="35">
        <f t="shared" si="0"/>
        <v>0.64528467224327413</v>
      </c>
      <c r="G50" s="28">
        <v>12817557.720000001</v>
      </c>
      <c r="H50" s="35">
        <f t="shared" si="1"/>
        <v>0.55248646107150734</v>
      </c>
      <c r="I50" s="28">
        <v>12393482.460000001</v>
      </c>
      <c r="J50" s="40">
        <f t="shared" si="2"/>
        <v>0.53420717224413627</v>
      </c>
    </row>
    <row r="51" spans="1:10" ht="22.5" x14ac:dyDescent="0.2">
      <c r="A51" s="52"/>
      <c r="B51" s="49" t="s">
        <v>28</v>
      </c>
      <c r="C51" s="25" t="s">
        <v>5</v>
      </c>
      <c r="D51" s="27">
        <v>314815210</v>
      </c>
      <c r="E51" s="27">
        <v>184775734.25999999</v>
      </c>
      <c r="F51" s="34">
        <f t="shared" si="0"/>
        <v>0.58693394852173753</v>
      </c>
      <c r="G51" s="27">
        <v>167559991.19999999</v>
      </c>
      <c r="H51" s="34">
        <f t="shared" si="1"/>
        <v>0.53224871568308274</v>
      </c>
      <c r="I51" s="27">
        <v>164248077.02000001</v>
      </c>
      <c r="J51" s="39">
        <f t="shared" si="2"/>
        <v>0.52172853090547944</v>
      </c>
    </row>
    <row r="52" spans="1:10" ht="13.5" customHeight="1" x14ac:dyDescent="0.2">
      <c r="A52" s="52"/>
      <c r="B52" s="49"/>
      <c r="C52" s="15" t="s">
        <v>6</v>
      </c>
      <c r="D52" s="28">
        <v>314815210</v>
      </c>
      <c r="E52" s="28">
        <v>184775734.25999999</v>
      </c>
      <c r="F52" s="35">
        <f t="shared" si="0"/>
        <v>0.58693394852173753</v>
      </c>
      <c r="G52" s="28">
        <v>167559991.19999999</v>
      </c>
      <c r="H52" s="35">
        <f t="shared" si="1"/>
        <v>0.53224871568308274</v>
      </c>
      <c r="I52" s="28">
        <v>164248077.02000001</v>
      </c>
      <c r="J52" s="40">
        <f t="shared" si="2"/>
        <v>0.52172853090547944</v>
      </c>
    </row>
    <row r="53" spans="1:10" ht="22.5" customHeight="1" x14ac:dyDescent="0.2">
      <c r="A53" s="52"/>
      <c r="B53" s="49" t="s">
        <v>29</v>
      </c>
      <c r="C53" s="25" t="s">
        <v>4</v>
      </c>
      <c r="D53" s="27">
        <v>23780134</v>
      </c>
      <c r="E53" s="27">
        <v>7205108.0700000003</v>
      </c>
      <c r="F53" s="34">
        <f t="shared" si="0"/>
        <v>0.30298853950949145</v>
      </c>
      <c r="G53" s="27">
        <v>7130338.3799999999</v>
      </c>
      <c r="H53" s="34">
        <f t="shared" si="1"/>
        <v>0.29984433140704758</v>
      </c>
      <c r="I53" s="27">
        <v>7124342.7800000003</v>
      </c>
      <c r="J53" s="39">
        <f t="shared" si="2"/>
        <v>0.29959220498925698</v>
      </c>
    </row>
    <row r="54" spans="1:10" ht="13.5" customHeight="1" x14ac:dyDescent="0.2">
      <c r="A54" s="52"/>
      <c r="B54" s="49"/>
      <c r="C54" s="15" t="s">
        <v>6</v>
      </c>
      <c r="D54" s="28">
        <v>23780134</v>
      </c>
      <c r="E54" s="28">
        <v>7205108.0700000003</v>
      </c>
      <c r="F54" s="35">
        <f t="shared" si="0"/>
        <v>0.30298853950949145</v>
      </c>
      <c r="G54" s="28">
        <v>7130338.3799999999</v>
      </c>
      <c r="H54" s="35">
        <f t="shared" si="1"/>
        <v>0.29984433140704758</v>
      </c>
      <c r="I54" s="28">
        <v>7124342.7800000003</v>
      </c>
      <c r="J54" s="40">
        <f t="shared" si="2"/>
        <v>0.29959220498925698</v>
      </c>
    </row>
    <row r="55" spans="1:10" ht="22.5" customHeight="1" x14ac:dyDescent="0.2">
      <c r="A55" s="52"/>
      <c r="B55" s="49" t="s">
        <v>30</v>
      </c>
      <c r="C55" s="25" t="s">
        <v>4</v>
      </c>
      <c r="D55" s="27">
        <v>725915</v>
      </c>
      <c r="E55" s="27">
        <v>100565.9</v>
      </c>
      <c r="F55" s="34">
        <f t="shared" si="0"/>
        <v>0.13853674328261573</v>
      </c>
      <c r="G55" s="27">
        <v>51224.63</v>
      </c>
      <c r="H55" s="34">
        <f t="shared" si="1"/>
        <v>7.0565603410867664E-2</v>
      </c>
      <c r="I55" s="27">
        <v>41907.370000000003</v>
      </c>
      <c r="J55" s="39">
        <f t="shared" si="2"/>
        <v>5.7730409207689612E-2</v>
      </c>
    </row>
    <row r="56" spans="1:10" ht="13.5" customHeight="1" thickBot="1" x14ac:dyDescent="0.25">
      <c r="A56" s="53"/>
      <c r="B56" s="50"/>
      <c r="C56" s="21" t="s">
        <v>6</v>
      </c>
      <c r="D56" s="30">
        <v>725915</v>
      </c>
      <c r="E56" s="30">
        <v>100565.9</v>
      </c>
      <c r="F56" s="36">
        <f t="shared" si="0"/>
        <v>0.13853674328261573</v>
      </c>
      <c r="G56" s="30">
        <v>51224.63</v>
      </c>
      <c r="H56" s="36">
        <f t="shared" si="1"/>
        <v>7.0565603410867664E-2</v>
      </c>
      <c r="I56" s="30">
        <v>41907.370000000003</v>
      </c>
      <c r="J56" s="41">
        <f t="shared" si="2"/>
        <v>5.7730409207689612E-2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239817546.61999997</v>
      </c>
      <c r="F57" s="37">
        <f t="shared" si="0"/>
        <v>0.54458758013103359</v>
      </c>
      <c r="G57" s="31">
        <v>213805505.09999996</v>
      </c>
      <c r="H57" s="37">
        <f t="shared" si="1"/>
        <v>0.48551836294780937</v>
      </c>
      <c r="I57" s="31">
        <v>208825857.36000001</v>
      </c>
      <c r="J57" s="42">
        <f t="shared" si="2"/>
        <v>0.47421037339136307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0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3270229.71</v>
      </c>
      <c r="F3" s="6">
        <f t="shared" ref="F3:F8" si="0">E3/D3</f>
        <v>0.53330556262230921</v>
      </c>
      <c r="G3" s="4">
        <f>'Execução - LOA 2020'!G7</f>
        <v>3270229.71</v>
      </c>
      <c r="H3" s="6">
        <f>G3/D3</f>
        <v>0.53330556262230921</v>
      </c>
      <c r="I3" s="4">
        <f>'Execução - LOA 2020'!I7</f>
        <v>3270229.71</v>
      </c>
      <c r="J3" s="6">
        <f>I3/D3</f>
        <v>0.53330556262230921</v>
      </c>
    </row>
    <row r="4" spans="1:10" ht="22.5" x14ac:dyDescent="0.2">
      <c r="A4" s="61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1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134056.07</v>
      </c>
      <c r="F5" s="6">
        <f t="shared" si="0"/>
        <v>0.45868457069341895</v>
      </c>
      <c r="G5" s="4">
        <f>'Execução - LOA 2020'!G11</f>
        <v>134056.07</v>
      </c>
      <c r="H5" s="6">
        <f t="shared" si="1"/>
        <v>0.45868457069341895</v>
      </c>
      <c r="I5" s="4">
        <f>'Execução - LOA 2020'!I11</f>
        <v>134056.07</v>
      </c>
      <c r="J5" s="6">
        <f t="shared" si="2"/>
        <v>0.45868457069341895</v>
      </c>
    </row>
    <row r="6" spans="1:10" ht="22.5" x14ac:dyDescent="0.2">
      <c r="A6" s="61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209065.06</v>
      </c>
      <c r="F6" s="6">
        <f t="shared" si="0"/>
        <v>6.452165293153482E-2</v>
      </c>
      <c r="G6" s="4">
        <f>'Execução - LOA 2020'!G14</f>
        <v>145951.54</v>
      </c>
      <c r="H6" s="6">
        <f t="shared" si="1"/>
        <v>4.5043560165926443E-2</v>
      </c>
      <c r="I6" s="4">
        <f>'Execução - LOA 2020'!I14</f>
        <v>145951.54</v>
      </c>
      <c r="J6" s="6">
        <f t="shared" si="2"/>
        <v>4.5043560165926443E-2</v>
      </c>
    </row>
    <row r="7" spans="1:10" ht="22.5" x14ac:dyDescent="0.2">
      <c r="A7" s="61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2"/>
      <c r="B8" s="16"/>
      <c r="C8" s="3" t="s">
        <v>6</v>
      </c>
      <c r="D8" s="17">
        <f>SUM(D3:D7)</f>
        <v>9946390</v>
      </c>
      <c r="E8" s="17">
        <f>SUM(E3:E7)</f>
        <v>3739235.4</v>
      </c>
      <c r="F8" s="6">
        <f t="shared" si="0"/>
        <v>0.37593894870400213</v>
      </c>
      <c r="G8" s="17">
        <f>SUM(G3:G7)</f>
        <v>3673296.4899999998</v>
      </c>
      <c r="H8" s="6">
        <f t="shared" si="1"/>
        <v>0.36930951732236517</v>
      </c>
      <c r="I8" s="17">
        <f>SUM(I3:I7)</f>
        <v>3672274</v>
      </c>
      <c r="J8" s="6">
        <f t="shared" si="2"/>
        <v>0.36920671721096798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0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472882.08</v>
      </c>
      <c r="F10" s="6">
        <f t="shared" ref="F10:F15" si="3">E10/D10</f>
        <v>4.7731119376025963E-2</v>
      </c>
      <c r="G10" s="4">
        <f>'Execução - LOA 2020'!G19</f>
        <v>365622.21</v>
      </c>
      <c r="H10" s="6">
        <f>G10/D10</f>
        <v>3.6904670509054674E-2</v>
      </c>
      <c r="I10" s="4">
        <f>'Execução - LOA 2020'!I19</f>
        <v>357002.8</v>
      </c>
      <c r="J10" s="6">
        <f t="shared" si="2"/>
        <v>3.6034656387011997E-2</v>
      </c>
    </row>
    <row r="11" spans="1:10" ht="22.5" x14ac:dyDescent="0.2">
      <c r="A11" s="61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989062.87</v>
      </c>
      <c r="F11" s="6">
        <f t="shared" si="3"/>
        <v>0.28435114991022953</v>
      </c>
      <c r="G11" s="4">
        <f>'Execução - LOA 2020'!G22</f>
        <v>484384</v>
      </c>
      <c r="H11" s="6">
        <f t="shared" ref="H11:H37" si="4">G11/D11</f>
        <v>0.13925823279375216</v>
      </c>
      <c r="I11" s="4">
        <f>'Execução - LOA 2020'!I22</f>
        <v>474522.13</v>
      </c>
      <c r="J11" s="6">
        <f t="shared" si="2"/>
        <v>0.13642298929222915</v>
      </c>
    </row>
    <row r="12" spans="1:10" ht="22.5" x14ac:dyDescent="0.2">
      <c r="A12" s="61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747857.58</v>
      </c>
      <c r="F12" s="6">
        <f t="shared" si="3"/>
        <v>0.23033241942527891</v>
      </c>
      <c r="G12" s="4">
        <f>'Execução - LOA 2020'!G25</f>
        <v>333679.59000000003</v>
      </c>
      <c r="H12" s="6">
        <f t="shared" si="4"/>
        <v>0.10276987134038959</v>
      </c>
      <c r="I12" s="4">
        <f>'Execução - LOA 2020'!I25</f>
        <v>293785.18</v>
      </c>
      <c r="J12" s="6">
        <f t="shared" si="2"/>
        <v>9.0482804627976185E-2</v>
      </c>
    </row>
    <row r="13" spans="1:10" ht="22.5" x14ac:dyDescent="0.2">
      <c r="A13" s="61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687652.36</v>
      </c>
      <c r="F13" s="6">
        <f t="shared" si="3"/>
        <v>0.18070924818746079</v>
      </c>
      <c r="G13" s="4">
        <f>'Execução - LOA 2020'!G28</f>
        <v>545325.06000000006</v>
      </c>
      <c r="H13" s="6">
        <f t="shared" si="4"/>
        <v>0.1433068325547257</v>
      </c>
      <c r="I13" s="4">
        <f>'Execução - LOA 2020'!I28</f>
        <v>499350.94</v>
      </c>
      <c r="J13" s="6">
        <f t="shared" si="2"/>
        <v>0.13122522105370488</v>
      </c>
    </row>
    <row r="14" spans="1:10" x14ac:dyDescent="0.2">
      <c r="A14" s="61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354912.42</v>
      </c>
      <c r="F14" s="6">
        <f t="shared" si="3"/>
        <v>0.43730776197194376</v>
      </c>
      <c r="G14" s="4">
        <f>'Execução - LOA 2020'!G31</f>
        <v>104044.87</v>
      </c>
      <c r="H14" s="6">
        <f t="shared" si="4"/>
        <v>0.12819959708471693</v>
      </c>
      <c r="I14" s="4">
        <f>'Execução - LOA 2020'!I31</f>
        <v>44196.55</v>
      </c>
      <c r="J14" s="6">
        <f t="shared" si="2"/>
        <v>5.4457080897256607E-2</v>
      </c>
    </row>
    <row r="15" spans="1:10" x14ac:dyDescent="0.2">
      <c r="A15" s="62"/>
      <c r="B15" s="8"/>
      <c r="C15" s="3" t="s">
        <v>6</v>
      </c>
      <c r="D15" s="4">
        <f>SUM(D10:D14)</f>
        <v>21249266</v>
      </c>
      <c r="E15" s="4">
        <f>SUM(E10:E14)</f>
        <v>3252367.3099999996</v>
      </c>
      <c r="F15" s="6">
        <f t="shared" si="3"/>
        <v>0.15305786609288055</v>
      </c>
      <c r="G15" s="4">
        <f>SUM(G10:G14)</f>
        <v>1833055.73</v>
      </c>
      <c r="H15" s="6">
        <f t="shared" si="4"/>
        <v>8.6264425792401483E-2</v>
      </c>
      <c r="I15" s="4">
        <f>SUM(I10:I14)</f>
        <v>1668857.5999999999</v>
      </c>
      <c r="J15" s="6">
        <f t="shared" si="2"/>
        <v>7.8537188060989957E-2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0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1020291.76</v>
      </c>
      <c r="F17" s="6">
        <f t="shared" ref="F17:F37" si="5">E17/D17</f>
        <v>0.18262546406269495</v>
      </c>
      <c r="G17" s="4">
        <f>'Execução - LOA 2020'!G34</f>
        <v>758627.95</v>
      </c>
      <c r="H17" s="6">
        <f t="shared" si="4"/>
        <v>0.13578937599151142</v>
      </c>
      <c r="I17" s="4">
        <f>'Execução - LOA 2020'!I34</f>
        <v>608583.86</v>
      </c>
      <c r="J17" s="6">
        <f t="shared" si="2"/>
        <v>0.10893247815072638</v>
      </c>
    </row>
    <row r="18" spans="1:10" x14ac:dyDescent="0.2">
      <c r="A18" s="61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1509409.42</v>
      </c>
      <c r="F18" s="6">
        <f t="shared" si="5"/>
        <v>0.27010741955075906</v>
      </c>
      <c r="G18" s="4">
        <f>'Execução - LOA 2020'!G37</f>
        <v>1095256.5</v>
      </c>
      <c r="H18" s="6">
        <f t="shared" si="4"/>
        <v>0.19599513759573328</v>
      </c>
      <c r="I18" s="4">
        <f>'Execução - LOA 2020'!I37</f>
        <v>983347.6</v>
      </c>
      <c r="J18" s="6">
        <f t="shared" si="2"/>
        <v>0.17596914345309439</v>
      </c>
    </row>
    <row r="19" spans="1:10" x14ac:dyDescent="0.2">
      <c r="A19" s="62"/>
      <c r="B19" s="8"/>
      <c r="C19" s="3" t="s">
        <v>6</v>
      </c>
      <c r="D19" s="4">
        <f>SUM(D17:D18)</f>
        <v>11174981</v>
      </c>
      <c r="E19" s="4">
        <f>SUM(E17:E18)</f>
        <v>2529701.1799999997</v>
      </c>
      <c r="F19" s="6">
        <f>E19/D19</f>
        <v>0.22637185512888117</v>
      </c>
      <c r="G19" s="4">
        <f>SUM(G17:G18)</f>
        <v>1853884.45</v>
      </c>
      <c r="H19" s="6">
        <f t="shared" si="4"/>
        <v>0.16589598228399671</v>
      </c>
      <c r="I19" s="4">
        <f>SUM(I17:I18)</f>
        <v>1591931.46</v>
      </c>
      <c r="J19" s="6">
        <f t="shared" si="2"/>
        <v>0.14245495898382288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0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1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3486023.21</v>
      </c>
      <c r="F22" s="6">
        <f t="shared" si="5"/>
        <v>0.73601796032327993</v>
      </c>
      <c r="G22" s="4">
        <f>'Execução - LOA 2020'!G42</f>
        <v>3327367.43</v>
      </c>
      <c r="H22" s="6">
        <f t="shared" si="4"/>
        <v>0.70252033378593426</v>
      </c>
      <c r="I22" s="4">
        <f>'Execução - LOA 2020'!I42</f>
        <v>3256614.51</v>
      </c>
      <c r="J22" s="6">
        <f t="shared" si="2"/>
        <v>0.68758198807557491</v>
      </c>
    </row>
    <row r="23" spans="1:10" ht="22.5" x14ac:dyDescent="0.2">
      <c r="A23" s="61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1723306.38</v>
      </c>
      <c r="F23" s="6">
        <f t="shared" si="5"/>
        <v>0.38680898916251999</v>
      </c>
      <c r="G23" s="4">
        <f>'Execução - LOA 2020'!G45</f>
        <v>1034215.24</v>
      </c>
      <c r="H23" s="6">
        <f t="shared" si="4"/>
        <v>0.23213733564943514</v>
      </c>
      <c r="I23" s="4">
        <f>'Execução - LOA 2020'!I45</f>
        <v>919934.56</v>
      </c>
      <c r="J23" s="6">
        <f t="shared" si="2"/>
        <v>0.20648618340823854</v>
      </c>
    </row>
    <row r="24" spans="1:10" x14ac:dyDescent="0.2">
      <c r="A24" s="62"/>
      <c r="B24" s="8"/>
      <c r="C24" s="3" t="s">
        <v>6</v>
      </c>
      <c r="D24" s="4">
        <f>SUM(D21:D23)</f>
        <v>10410048</v>
      </c>
      <c r="E24" s="4">
        <f>SUM(E21:E23)</f>
        <v>5209329.59</v>
      </c>
      <c r="F24" s="6">
        <f t="shared" si="5"/>
        <v>0.50041359943777397</v>
      </c>
      <c r="G24" s="4">
        <f>SUM(G21:G23)</f>
        <v>4361582.67</v>
      </c>
      <c r="H24" s="6">
        <f t="shared" si="4"/>
        <v>0.41897815168575592</v>
      </c>
      <c r="I24" s="4">
        <f>SUM(I21:I23)</f>
        <v>4176549.07</v>
      </c>
      <c r="J24" s="6">
        <f t="shared" si="2"/>
        <v>0.40120363229833328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0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18035050.219999999</v>
      </c>
      <c r="F26" s="6">
        <f t="shared" si="5"/>
        <v>0.71956788781937941</v>
      </c>
      <c r="G26" s="4">
        <f>'Execução - LOA 2020'!G48</f>
        <v>14524573.83</v>
      </c>
      <c r="H26" s="6">
        <f t="shared" si="4"/>
        <v>0.57950583917640652</v>
      </c>
      <c r="I26" s="4">
        <f>'Execução - LOA 2020'!I48</f>
        <v>13908435.6</v>
      </c>
      <c r="J26" s="6">
        <f t="shared" si="2"/>
        <v>0.55492296974396016</v>
      </c>
    </row>
    <row r="27" spans="1:10" ht="22.5" x14ac:dyDescent="0.2">
      <c r="A27" s="61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14970454.689999999</v>
      </c>
      <c r="F27" s="6">
        <f t="shared" si="5"/>
        <v>0.64528467224327413</v>
      </c>
      <c r="G27" s="4">
        <f>'Execução - LOA 2020'!G50</f>
        <v>12817557.720000001</v>
      </c>
      <c r="H27" s="6">
        <f t="shared" si="4"/>
        <v>0.55248646107150734</v>
      </c>
      <c r="I27" s="4">
        <f>'Execução - LOA 2020'!I50</f>
        <v>12393482.460000001</v>
      </c>
      <c r="J27" s="6">
        <f t="shared" si="2"/>
        <v>0.53420717224413627</v>
      </c>
    </row>
    <row r="28" spans="1:10" x14ac:dyDescent="0.2">
      <c r="A28" s="61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184775734.25999999</v>
      </c>
      <c r="F28" s="6">
        <f t="shared" si="5"/>
        <v>0.58693394852173753</v>
      </c>
      <c r="G28" s="4">
        <f>'Execução - LOA 2020'!G52</f>
        <v>167559991.19999999</v>
      </c>
      <c r="H28" s="6">
        <f t="shared" si="4"/>
        <v>0.53224871568308274</v>
      </c>
      <c r="I28" s="4">
        <f>'Execução - LOA 2020'!I52</f>
        <v>164248077.02000001</v>
      </c>
      <c r="J28" s="6">
        <f t="shared" si="2"/>
        <v>0.52172853090547944</v>
      </c>
    </row>
    <row r="29" spans="1:10" ht="22.5" x14ac:dyDescent="0.2">
      <c r="A29" s="61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7205108.0700000003</v>
      </c>
      <c r="F29" s="6">
        <f t="shared" si="5"/>
        <v>0.30298853950949145</v>
      </c>
      <c r="G29" s="4">
        <f>'Execução - LOA 2020'!G54</f>
        <v>7130338.3799999999</v>
      </c>
      <c r="H29" s="6">
        <f t="shared" si="4"/>
        <v>0.29984433140704758</v>
      </c>
      <c r="I29" s="4">
        <f>'Execução - LOA 2020'!I54</f>
        <v>7124342.7800000003</v>
      </c>
      <c r="J29" s="6">
        <f t="shared" si="2"/>
        <v>0.29959220498925698</v>
      </c>
    </row>
    <row r="30" spans="1:10" ht="22.5" x14ac:dyDescent="0.2">
      <c r="A30" s="61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100565.9</v>
      </c>
      <c r="F30" s="6">
        <f t="shared" si="5"/>
        <v>0.13853674328261573</v>
      </c>
      <c r="G30" s="4">
        <f>'Execução - LOA 2020'!G56</f>
        <v>51224.63</v>
      </c>
      <c r="H30" s="6">
        <f t="shared" si="4"/>
        <v>7.0565603410867664E-2</v>
      </c>
      <c r="I30" s="4">
        <f>'Execução - LOA 2020'!I56</f>
        <v>41907.370000000003</v>
      </c>
      <c r="J30" s="6">
        <f t="shared" si="2"/>
        <v>5.7730409207689612E-2</v>
      </c>
    </row>
    <row r="31" spans="1:10" x14ac:dyDescent="0.2">
      <c r="A31" s="62"/>
      <c r="B31" s="8"/>
      <c r="C31" s="3" t="s">
        <v>6</v>
      </c>
      <c r="D31" s="17">
        <f>SUM(D26:D30)</f>
        <v>387584750</v>
      </c>
      <c r="E31" s="17">
        <f>SUM(E26:E30)</f>
        <v>225086913.13999999</v>
      </c>
      <c r="F31" s="6">
        <f t="shared" si="5"/>
        <v>0.58074243927295899</v>
      </c>
      <c r="G31" s="17">
        <f>SUM(G26:G30)</f>
        <v>202083685.75999999</v>
      </c>
      <c r="H31" s="6">
        <f t="shared" si="4"/>
        <v>0.52139225230094832</v>
      </c>
      <c r="I31" s="17">
        <f>SUM(I26:I30)</f>
        <v>197716245.23000002</v>
      </c>
      <c r="J31" s="6">
        <f t="shared" si="2"/>
        <v>0.51012390252712481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3739235.4</v>
      </c>
      <c r="F33" s="6">
        <f>E33/D33</f>
        <v>0.37593894870400213</v>
      </c>
      <c r="G33" s="4">
        <f>G8</f>
        <v>3673296.4899999998</v>
      </c>
      <c r="H33" s="6">
        <f>G33/D33</f>
        <v>0.36930951732236517</v>
      </c>
      <c r="I33" s="4">
        <f>I8</f>
        <v>3672274</v>
      </c>
      <c r="J33" s="6">
        <f t="shared" si="2"/>
        <v>0.36920671721096798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3252367.3099999996</v>
      </c>
      <c r="F34" s="6">
        <f t="shared" si="5"/>
        <v>0.15305786609288055</v>
      </c>
      <c r="G34" s="4">
        <f>G15</f>
        <v>1833055.73</v>
      </c>
      <c r="H34" s="6">
        <f t="shared" si="4"/>
        <v>8.6264425792401483E-2</v>
      </c>
      <c r="I34" s="4">
        <f>I15</f>
        <v>1668857.5999999999</v>
      </c>
      <c r="J34" s="6">
        <f t="shared" si="2"/>
        <v>7.8537188060989957E-2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2529701.1799999997</v>
      </c>
      <c r="F35" s="6">
        <f t="shared" si="5"/>
        <v>0.22637185512888117</v>
      </c>
      <c r="G35" s="4">
        <f>G19</f>
        <v>1853884.45</v>
      </c>
      <c r="H35" s="6">
        <f t="shared" si="4"/>
        <v>0.16589598228399671</v>
      </c>
      <c r="I35" s="4">
        <f>I19</f>
        <v>1591931.46</v>
      </c>
      <c r="J35" s="6">
        <f t="shared" si="2"/>
        <v>0.14245495898382288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5209329.59</v>
      </c>
      <c r="F36" s="6">
        <f t="shared" si="5"/>
        <v>0.50041359943777397</v>
      </c>
      <c r="G36" s="4">
        <f>G24</f>
        <v>4361582.67</v>
      </c>
      <c r="H36" s="6">
        <f t="shared" si="4"/>
        <v>0.41897815168575592</v>
      </c>
      <c r="I36" s="4">
        <f>I24</f>
        <v>4176549.07</v>
      </c>
      <c r="J36" s="6">
        <f t="shared" si="2"/>
        <v>0.40120363229833328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225086913.13999999</v>
      </c>
      <c r="F37" s="6">
        <f t="shared" si="5"/>
        <v>0.58074243927295899</v>
      </c>
      <c r="G37" s="4">
        <f>G31</f>
        <v>202083685.75999999</v>
      </c>
      <c r="H37" s="6">
        <f t="shared" si="4"/>
        <v>0.52139225230094832</v>
      </c>
      <c r="I37" s="4">
        <f>I31</f>
        <v>197716245.23000002</v>
      </c>
      <c r="J37" s="6">
        <f t="shared" si="2"/>
        <v>0.51012390252712481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B1" sqref="B1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2020-07-09T12:17:12Z</dcterms:modified>
</cp:coreProperties>
</file>