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<sst xmlns="http://schemas.openxmlformats.org/spreadsheetml/2006/main" count="207" uniqueCount="45">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</sst>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4.7649344563003473E-2</c:v>
                </c:pt>
                <c:pt idx="1">
                  <c:v>3.6791534687828767E-2</c:v>
                </c:pt>
                <c:pt idx="2">
                  <c:v>3.5921520565786097E-2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0.28435114991022953</c:v>
                </c:pt>
                <c:pt idx="1">
                  <c:v>0.13925823279375216</c:v>
                </c:pt>
                <c:pt idx="2">
                  <c:v>0.13314006350776167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0.21441485348006781</c:v>
                </c:pt>
                <c:pt idx="1">
                  <c:v>0.10247189440142512</c:v>
                </c:pt>
                <c:pt idx="2">
                  <c:v>8.981600696303077E-2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0.18070425514749572</c:v>
                </c:pt>
                <c:pt idx="1">
                  <c:v>0.14324316603933937</c:v>
                </c:pt>
                <c:pt idx="2">
                  <c:v>0.12888750602121202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0.39164570562541201</c:v>
                </c:pt>
                <c:pt idx="1">
                  <c:v>0.12819959708471693</c:v>
                </c:pt>
                <c:pt idx="2">
                  <c:v>5.4457080897256607E-2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0.18259430131637097</c:v>
                </c:pt>
                <c:pt idx="1">
                  <c:v>0.13538921661581166</c:v>
                </c:pt>
                <c:pt idx="2">
                  <c:v>0.10885033630169977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0.2700378656242764</c:v>
                </c:pt>
                <c:pt idx="1">
                  <c:v>0.19592558366925059</c:v>
                </c:pt>
                <c:pt idx="2">
                  <c:v>0.17586486624809286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0.73601796032327993</c:v>
                </c:pt>
                <c:pt idx="1">
                  <c:v>0.70252033378593426</c:v>
                </c:pt>
                <c:pt idx="2">
                  <c:v>0.68758198807557491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0.38680898916251999</c:v>
                </c:pt>
                <c:pt idx="1">
                  <c:v>0.23198215473334791</c:v>
                </c:pt>
                <c:pt idx="2">
                  <c:v>0.20640938079591273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0.71878130515566263</c:v>
                </c:pt>
                <c:pt idx="1">
                  <c:v>0.57734999664654774</c:v>
                </c:pt>
                <c:pt idx="2">
                  <c:v>0.55256159270512206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0.64504372155790524</c:v>
                </c:pt>
                <c:pt idx="1">
                  <c:v>0.55221413076199732</c:v>
                </c:pt>
                <c:pt idx="2">
                  <c:v>0.53417579261999515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0.58693394852173753</c:v>
                </c:pt>
                <c:pt idx="1">
                  <c:v>0.53224871568308274</c:v>
                </c:pt>
                <c:pt idx="2">
                  <c:v>0.51811633170455773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0.30294898548511123</c:v>
                </c:pt>
                <c:pt idx="1">
                  <c:v>0.2997652233582872</c:v>
                </c:pt>
                <c:pt idx="2">
                  <c:v>0.29959220498925698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0.13853674328261573</c:v>
                </c:pt>
                <c:pt idx="1">
                  <c:v>6.9463546007452664E-2</c:v>
                </c:pt>
                <c:pt idx="2">
                  <c:v>5.7465915430870006E-2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0.53330556262230921</c:v>
                </c:pt>
                <c:pt idx="1">
                  <c:v>0.53330556262230921</c:v>
                </c:pt>
                <c:pt idx="2">
                  <c:v>0.47886914546640574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4.7919339701397834E-2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0.37053042058475483</c:v>
                </c:pt>
                <c:pt idx="1">
                  <c:v>0.36930951732236517</c:v>
                </c:pt>
                <c:pt idx="2">
                  <c:v>0.33564638929299978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0.14884266449485833</c:v>
                </c:pt>
                <c:pt idx="1">
                  <c:v>8.6154745768630303E-2</c:v>
                </c:pt>
                <c:pt idx="2">
                  <c:v>7.7426532756472627E-2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0.2263214944168585</c:v>
                </c:pt>
                <c:pt idx="1">
                  <c:v>0.16566114609053922</c:v>
                </c:pt>
                <c:pt idx="2">
                  <c:v>0.14236174808708849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0.50041359943777397</c:v>
                </c:pt>
                <c:pt idx="1">
                  <c:v>0.41891173892762074</c:v>
                </c:pt>
                <c:pt idx="2">
                  <c:v>0.40117076309350352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0.58067472430223321</c:v>
                </c:pt>
                <c:pt idx="1">
                  <c:v>0.52122962299213271</c:v>
                </c:pt>
                <c:pt idx="2">
                  <c:v>0.50703482291292423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39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2" t="s">
        <v>32</v>
      </c>
      <c r="B3" s="54" t="s">
        <v>36</v>
      </c>
      <c r="C3" s="52" t="s">
        <v>43</v>
      </c>
      <c r="D3" s="56" t="s">
        <v>0</v>
      </c>
      <c r="E3" s="56" t="s">
        <v>33</v>
      </c>
      <c r="F3" s="49" t="s">
        <v>40</v>
      </c>
      <c r="G3" s="56" t="s">
        <v>34</v>
      </c>
      <c r="H3" s="51" t="s">
        <v>39</v>
      </c>
      <c r="I3" s="58" t="s">
        <v>35</v>
      </c>
      <c r="J3" s="49" t="s">
        <v>42</v>
      </c>
    </row>
    <row r="4" spans="1:10" ht="13.5" thickBot="1" x14ac:dyDescent="0.25">
      <c r="A4" s="53"/>
      <c r="B4" s="55"/>
      <c r="C4" s="55"/>
      <c r="D4" s="57"/>
      <c r="E4" s="57"/>
      <c r="F4" s="50"/>
      <c r="G4" s="57"/>
      <c r="H4" s="50"/>
      <c r="I4" s="59"/>
      <c r="J4" s="50"/>
    </row>
    <row r="5" spans="1:10" ht="22.5" x14ac:dyDescent="0.2">
      <c r="A5" s="43" t="s">
        <v>2</v>
      </c>
      <c r="B5" s="46" t="s">
        <v>3</v>
      </c>
      <c r="C5" s="26" t="s">
        <v>4</v>
      </c>
      <c r="D5" s="29">
        <v>1832000</v>
      </c>
      <c r="E5" s="29">
        <v>469610.54</v>
      </c>
      <c r="F5" s="33">
        <f>E5/D5</f>
        <v>0.25633763100436679</v>
      </c>
      <c r="G5" s="29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44"/>
      <c r="B6" s="47"/>
      <c r="C6" s="25" t="s">
        <v>5</v>
      </c>
      <c r="D6" s="27">
        <v>4300000</v>
      </c>
      <c r="E6" s="27">
        <v>2800619.17</v>
      </c>
      <c r="F6" s="34">
        <f t="shared" ref="F6:F57" si="0">E6/D6</f>
        <v>0.6513067837209302</v>
      </c>
      <c r="G6" s="27">
        <v>2800619.17</v>
      </c>
      <c r="H6" s="34">
        <f t="shared" ref="H6:H57" si="1">G6/D6</f>
        <v>0.6513067837209302</v>
      </c>
      <c r="I6" s="27">
        <v>2466815.06</v>
      </c>
      <c r="J6" s="39">
        <f t="shared" ref="J6:J57" si="2">I6/D6</f>
        <v>0.57367792093023262</v>
      </c>
    </row>
    <row r="7" spans="1:10" ht="13.5" customHeight="1" x14ac:dyDescent="0.2">
      <c r="A7" s="44"/>
      <c r="B7" s="47"/>
      <c r="C7" s="15" t="s">
        <v>6</v>
      </c>
      <c r="D7" s="28">
        <v>6132000</v>
      </c>
      <c r="E7" s="28">
        <v>3270229.71</v>
      </c>
      <c r="F7" s="35">
        <f t="shared" si="0"/>
        <v>0.53330556262230921</v>
      </c>
      <c r="G7" s="28">
        <v>3270229.71</v>
      </c>
      <c r="H7" s="35">
        <f t="shared" si="1"/>
        <v>0.53330556262230921</v>
      </c>
      <c r="I7" s="28">
        <v>2936425.6</v>
      </c>
      <c r="J7" s="40">
        <f t="shared" si="2"/>
        <v>0.47886914546640574</v>
      </c>
    </row>
    <row r="8" spans="1:10" ht="22.5" customHeight="1" x14ac:dyDescent="0.2">
      <c r="A8" s="44"/>
      <c r="B8" s="47" t="s">
        <v>7</v>
      </c>
      <c r="C8" s="25" t="s">
        <v>4</v>
      </c>
      <c r="D8" s="27">
        <v>119427</v>
      </c>
      <c r="E8" s="27">
        <v>113413.24</v>
      </c>
      <c r="F8" s="34">
        <f t="shared" si="0"/>
        <v>0.94964488767196698</v>
      </c>
      <c r="G8" s="27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4"/>
      <c r="B9" s="47"/>
      <c r="C9" s="15" t="s">
        <v>6</v>
      </c>
      <c r="D9" s="28">
        <v>119427</v>
      </c>
      <c r="E9" s="28">
        <v>113413.24</v>
      </c>
      <c r="F9" s="35">
        <f t="shared" si="0"/>
        <v>0.94964488767196698</v>
      </c>
      <c r="G9" s="28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4"/>
      <c r="B10" s="47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44"/>
      <c r="B11" s="47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44"/>
      <c r="B12" s="47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4"/>
      <c r="B13" s="47"/>
      <c r="C13" s="25" t="s">
        <v>4</v>
      </c>
      <c r="D13" s="27">
        <v>2973227</v>
      </c>
      <c r="E13" s="27">
        <v>155269.73000000001</v>
      </c>
      <c r="F13" s="34">
        <f t="shared" si="0"/>
        <v>5.2222628813743455E-2</v>
      </c>
      <c r="G13" s="27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44"/>
      <c r="B14" s="47"/>
      <c r="C14" s="15" t="s">
        <v>6</v>
      </c>
      <c r="D14" s="28">
        <v>3240231</v>
      </c>
      <c r="E14" s="28">
        <v>155269.73000000001</v>
      </c>
      <c r="F14" s="35">
        <f t="shared" si="0"/>
        <v>4.7919339701397834E-2</v>
      </c>
      <c r="G14" s="28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44"/>
      <c r="B15" s="47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5"/>
      <c r="B16" s="48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3" t="s">
        <v>10</v>
      </c>
      <c r="B17" s="46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44"/>
      <c r="B18" s="47"/>
      <c r="C18" s="25" t="s">
        <v>4</v>
      </c>
      <c r="D18" s="27">
        <v>9385950</v>
      </c>
      <c r="E18" s="27">
        <v>460120.12</v>
      </c>
      <c r="F18" s="34">
        <f t="shared" si="0"/>
        <v>4.9022221511940717E-2</v>
      </c>
      <c r="G18" s="27">
        <v>354834.35</v>
      </c>
      <c r="H18" s="34">
        <f t="shared" si="1"/>
        <v>3.7804841278719789E-2</v>
      </c>
      <c r="I18" s="27">
        <v>346214.94</v>
      </c>
      <c r="J18" s="39">
        <f t="shared" si="2"/>
        <v>3.6886510156137635E-2</v>
      </c>
    </row>
    <row r="19" spans="1:10" ht="13.5" customHeight="1" x14ac:dyDescent="0.2">
      <c r="A19" s="44"/>
      <c r="B19" s="47"/>
      <c r="C19" s="15" t="s">
        <v>6</v>
      </c>
      <c r="D19" s="28">
        <v>9907207</v>
      </c>
      <c r="E19" s="28">
        <v>472071.92</v>
      </c>
      <c r="F19" s="35">
        <f t="shared" si="0"/>
        <v>4.7649344563003473E-2</v>
      </c>
      <c r="G19" s="28">
        <v>364501.35</v>
      </c>
      <c r="H19" s="35">
        <f t="shared" si="1"/>
        <v>3.6791534687828767E-2</v>
      </c>
      <c r="I19" s="28">
        <v>355881.94</v>
      </c>
      <c r="J19" s="40">
        <f t="shared" si="2"/>
        <v>3.5921520565786097E-2</v>
      </c>
    </row>
    <row r="20" spans="1:10" ht="22.5" customHeight="1" x14ac:dyDescent="0.2">
      <c r="A20" s="44"/>
      <c r="B20" s="47" t="s">
        <v>13</v>
      </c>
      <c r="C20" s="25" t="s">
        <v>12</v>
      </c>
      <c r="D20" s="27">
        <v>456318</v>
      </c>
      <c r="E20" s="27">
        <v>153069.14000000001</v>
      </c>
      <c r="F20" s="34">
        <f t="shared" si="0"/>
        <v>0.33544401053651185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4"/>
      <c r="B21" s="47"/>
      <c r="C21" s="25" t="s">
        <v>4</v>
      </c>
      <c r="D21" s="27">
        <v>3021997</v>
      </c>
      <c r="E21" s="27">
        <v>835993.73</v>
      </c>
      <c r="F21" s="34">
        <f t="shared" si="0"/>
        <v>0.27663618792473982</v>
      </c>
      <c r="G21" s="27">
        <v>484384</v>
      </c>
      <c r="H21" s="34">
        <f t="shared" si="1"/>
        <v>0.16028606249443664</v>
      </c>
      <c r="I21" s="27">
        <v>463103.08</v>
      </c>
      <c r="J21" s="39">
        <f t="shared" si="2"/>
        <v>0.15324405682732312</v>
      </c>
    </row>
    <row r="22" spans="1:10" ht="13.5" customHeight="1" x14ac:dyDescent="0.2">
      <c r="A22" s="44"/>
      <c r="B22" s="47"/>
      <c r="C22" s="15" t="s">
        <v>6</v>
      </c>
      <c r="D22" s="28">
        <v>3478315</v>
      </c>
      <c r="E22" s="28">
        <v>989062.87</v>
      </c>
      <c r="F22" s="35">
        <f t="shared" si="0"/>
        <v>0.28435114991022953</v>
      </c>
      <c r="G22" s="28">
        <v>484384</v>
      </c>
      <c r="H22" s="35">
        <f t="shared" si="1"/>
        <v>0.13925823279375216</v>
      </c>
      <c r="I22" s="28">
        <v>463103.08</v>
      </c>
      <c r="J22" s="40">
        <f t="shared" si="2"/>
        <v>0.13314006350776167</v>
      </c>
    </row>
    <row r="23" spans="1:10" ht="22.5" customHeight="1" x14ac:dyDescent="0.2">
      <c r="A23" s="44"/>
      <c r="B23" s="47" t="s">
        <v>14</v>
      </c>
      <c r="C23" s="25" t="s">
        <v>12</v>
      </c>
      <c r="D23" s="27">
        <v>178682</v>
      </c>
      <c r="E23" s="27">
        <v>14160.42</v>
      </c>
      <c r="F23" s="34">
        <f t="shared" si="0"/>
        <v>7.9249280845300585E-2</v>
      </c>
      <c r="G23" s="27">
        <v>4874.42</v>
      </c>
      <c r="H23" s="34">
        <f t="shared" si="1"/>
        <v>2.727986031049574E-2</v>
      </c>
      <c r="I23" s="27">
        <v>4874.42</v>
      </c>
      <c r="J23" s="39">
        <f t="shared" si="2"/>
        <v>2.727986031049574E-2</v>
      </c>
    </row>
    <row r="24" spans="1:10" ht="22.5" x14ac:dyDescent="0.2">
      <c r="A24" s="44"/>
      <c r="B24" s="47"/>
      <c r="C24" s="25" t="s">
        <v>4</v>
      </c>
      <c r="D24" s="27">
        <v>3068180</v>
      </c>
      <c r="E24" s="27">
        <v>682015.02</v>
      </c>
      <c r="F24" s="34">
        <f t="shared" si="0"/>
        <v>0.22228650861422733</v>
      </c>
      <c r="G24" s="27">
        <v>327837.68</v>
      </c>
      <c r="H24" s="34">
        <f t="shared" si="1"/>
        <v>0.10685086272643717</v>
      </c>
      <c r="I24" s="27">
        <v>286745.76</v>
      </c>
      <c r="J24" s="39">
        <f t="shared" si="2"/>
        <v>9.3457932715811987E-2</v>
      </c>
    </row>
    <row r="25" spans="1:10" ht="13.5" customHeight="1" x14ac:dyDescent="0.2">
      <c r="A25" s="44"/>
      <c r="B25" s="47"/>
      <c r="C25" s="15" t="s">
        <v>6</v>
      </c>
      <c r="D25" s="28">
        <v>3246862</v>
      </c>
      <c r="E25" s="28">
        <v>696175.44</v>
      </c>
      <c r="F25" s="35">
        <f t="shared" si="0"/>
        <v>0.21441485348006781</v>
      </c>
      <c r="G25" s="28">
        <v>332712.09999999998</v>
      </c>
      <c r="H25" s="35">
        <f t="shared" si="1"/>
        <v>0.10247189440142512</v>
      </c>
      <c r="I25" s="28">
        <v>291620.18</v>
      </c>
      <c r="J25" s="40">
        <f t="shared" si="2"/>
        <v>8.981600696303077E-2</v>
      </c>
    </row>
    <row r="26" spans="1:10" ht="22.5" customHeight="1" x14ac:dyDescent="0.2">
      <c r="A26" s="44"/>
      <c r="B26" s="47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4"/>
      <c r="B27" s="47"/>
      <c r="C27" s="25" t="s">
        <v>4</v>
      </c>
      <c r="D27" s="27">
        <v>3411884</v>
      </c>
      <c r="E27" s="27">
        <v>687633.36</v>
      </c>
      <c r="F27" s="34">
        <f t="shared" si="0"/>
        <v>0.20154066199202553</v>
      </c>
      <c r="G27" s="27">
        <v>545082.79</v>
      </c>
      <c r="H27" s="34">
        <f t="shared" si="1"/>
        <v>0.15976005925172135</v>
      </c>
      <c r="I27" s="27">
        <v>490455.24</v>
      </c>
      <c r="J27" s="39">
        <f t="shared" si="2"/>
        <v>0.14374909580747763</v>
      </c>
    </row>
    <row r="28" spans="1:10" ht="13.5" customHeight="1" x14ac:dyDescent="0.2">
      <c r="A28" s="44"/>
      <c r="B28" s="47"/>
      <c r="C28" s="15" t="s">
        <v>6</v>
      </c>
      <c r="D28" s="28">
        <v>3805297</v>
      </c>
      <c r="E28" s="28">
        <v>687633.36</v>
      </c>
      <c r="F28" s="35">
        <f t="shared" si="0"/>
        <v>0.18070425514749572</v>
      </c>
      <c r="G28" s="28">
        <v>545082.79</v>
      </c>
      <c r="H28" s="35">
        <f t="shared" si="1"/>
        <v>0.14324316603933937</v>
      </c>
      <c r="I28" s="28">
        <v>490455.24</v>
      </c>
      <c r="J28" s="40">
        <f t="shared" si="2"/>
        <v>0.12888750602121202</v>
      </c>
    </row>
    <row r="29" spans="1:10" ht="22.5" customHeight="1" x14ac:dyDescent="0.2">
      <c r="A29" s="44"/>
      <c r="B29" s="47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4"/>
      <c r="B30" s="47"/>
      <c r="C30" s="25" t="s">
        <v>4</v>
      </c>
      <c r="D30" s="27">
        <v>787981</v>
      </c>
      <c r="E30" s="27">
        <v>317853.78000000003</v>
      </c>
      <c r="F30" s="34">
        <f t="shared" si="0"/>
        <v>0.40337746722319451</v>
      </c>
      <c r="G30" s="27">
        <v>104044.87</v>
      </c>
      <c r="H30" s="34">
        <f t="shared" si="1"/>
        <v>0.13203982075709947</v>
      </c>
      <c r="I30" s="27">
        <v>44196.55</v>
      </c>
      <c r="J30" s="39">
        <f t="shared" si="2"/>
        <v>5.6088344769734302E-2</v>
      </c>
    </row>
    <row r="31" spans="1:10" ht="13.5" customHeight="1" thickBot="1" x14ac:dyDescent="0.25">
      <c r="A31" s="45"/>
      <c r="B31" s="48"/>
      <c r="C31" s="21" t="s">
        <v>6</v>
      </c>
      <c r="D31" s="30">
        <v>811585</v>
      </c>
      <c r="E31" s="30">
        <v>317853.78000000003</v>
      </c>
      <c r="F31" s="36">
        <f t="shared" si="0"/>
        <v>0.39164570562541201</v>
      </c>
      <c r="G31" s="30">
        <v>104044.87</v>
      </c>
      <c r="H31" s="36">
        <f t="shared" si="1"/>
        <v>0.12819959708471693</v>
      </c>
      <c r="I31" s="30">
        <v>44196.55</v>
      </c>
      <c r="J31" s="41">
        <f t="shared" si="2"/>
        <v>5.4457080897256607E-2</v>
      </c>
    </row>
    <row r="32" spans="1:10" ht="22.5" customHeight="1" x14ac:dyDescent="0.2">
      <c r="A32" s="43" t="s">
        <v>17</v>
      </c>
      <c r="B32" s="46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44"/>
      <c r="B33" s="47"/>
      <c r="C33" s="25" t="s">
        <v>4</v>
      </c>
      <c r="D33" s="27">
        <v>4765345</v>
      </c>
      <c r="E33" s="27">
        <v>1010127.66</v>
      </c>
      <c r="F33" s="34">
        <f t="shared" si="0"/>
        <v>0.21197366822339203</v>
      </c>
      <c r="G33" s="27">
        <v>746402.34</v>
      </c>
      <c r="H33" s="34">
        <f t="shared" si="1"/>
        <v>0.15663133309340665</v>
      </c>
      <c r="I33" s="27">
        <v>598134.94999999995</v>
      </c>
      <c r="J33" s="39">
        <f t="shared" si="2"/>
        <v>0.12551765926706251</v>
      </c>
    </row>
    <row r="34" spans="1:10" ht="13.5" customHeight="1" x14ac:dyDescent="0.2">
      <c r="A34" s="44"/>
      <c r="B34" s="47"/>
      <c r="C34" s="15" t="s">
        <v>6</v>
      </c>
      <c r="D34" s="28">
        <v>5586799</v>
      </c>
      <c r="E34" s="28">
        <v>1020117.66</v>
      </c>
      <c r="F34" s="35">
        <f t="shared" si="0"/>
        <v>0.18259430131637097</v>
      </c>
      <c r="G34" s="28">
        <v>756392.34</v>
      </c>
      <c r="H34" s="35">
        <f t="shared" si="1"/>
        <v>0.13538921661581166</v>
      </c>
      <c r="I34" s="28">
        <v>608124.94999999995</v>
      </c>
      <c r="J34" s="40">
        <f t="shared" si="2"/>
        <v>0.10885033630169977</v>
      </c>
    </row>
    <row r="35" spans="1:10" ht="22.5" customHeight="1" x14ac:dyDescent="0.2">
      <c r="A35" s="44"/>
      <c r="B35" s="47" t="s">
        <v>20</v>
      </c>
      <c r="C35" s="25" t="s">
        <v>12</v>
      </c>
      <c r="D35" s="27">
        <v>278959</v>
      </c>
      <c r="E35" s="27">
        <v>67401.149999999994</v>
      </c>
      <c r="F35" s="34">
        <f t="shared" si="0"/>
        <v>0.24161668919088466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4"/>
      <c r="B36" s="47"/>
      <c r="C36" s="25" t="s">
        <v>4</v>
      </c>
      <c r="D36" s="27">
        <v>5309223</v>
      </c>
      <c r="E36" s="27">
        <v>1441619.59</v>
      </c>
      <c r="F36" s="34">
        <f t="shared" si="0"/>
        <v>0.2715311807396299</v>
      </c>
      <c r="G36" s="27">
        <v>1094867.82</v>
      </c>
      <c r="H36" s="34">
        <f t="shared" si="1"/>
        <v>0.20621997230103165</v>
      </c>
      <c r="I36" s="27">
        <v>982764.88</v>
      </c>
      <c r="J36" s="39">
        <f t="shared" si="2"/>
        <v>0.18510521784449438</v>
      </c>
    </row>
    <row r="37" spans="1:10" ht="13.5" customHeight="1" thickBot="1" x14ac:dyDescent="0.25">
      <c r="A37" s="45"/>
      <c r="B37" s="48"/>
      <c r="C37" s="21" t="s">
        <v>6</v>
      </c>
      <c r="D37" s="30">
        <v>5588182</v>
      </c>
      <c r="E37" s="30">
        <v>1509020.74</v>
      </c>
      <c r="F37" s="36">
        <f t="shared" si="0"/>
        <v>0.2700378656242764</v>
      </c>
      <c r="G37" s="30">
        <v>1094867.82</v>
      </c>
      <c r="H37" s="36">
        <f t="shared" si="1"/>
        <v>0.19592558366925059</v>
      </c>
      <c r="I37" s="30">
        <v>982764.88</v>
      </c>
      <c r="J37" s="41">
        <f t="shared" si="2"/>
        <v>0.17586486624809286</v>
      </c>
    </row>
    <row r="38" spans="1:10" ht="22.5" customHeight="1" x14ac:dyDescent="0.2">
      <c r="A38" s="43" t="s">
        <v>21</v>
      </c>
      <c r="B38" s="46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4"/>
      <c r="B39" s="47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4"/>
      <c r="B40" s="47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44"/>
      <c r="B41" s="47"/>
      <c r="C41" s="25" t="s">
        <v>4</v>
      </c>
      <c r="D41" s="27">
        <v>3477407</v>
      </c>
      <c r="E41" s="27">
        <v>3457563.21</v>
      </c>
      <c r="F41" s="34">
        <f t="shared" si="0"/>
        <v>0.99429350950291406</v>
      </c>
      <c r="G41" s="27">
        <v>3309957.43</v>
      </c>
      <c r="H41" s="34">
        <f t="shared" si="1"/>
        <v>0.95184642752487703</v>
      </c>
      <c r="I41" s="27">
        <v>3239204.51</v>
      </c>
      <c r="J41" s="39">
        <f t="shared" si="2"/>
        <v>0.93149996822344916</v>
      </c>
    </row>
    <row r="42" spans="1:10" ht="13.5" customHeight="1" x14ac:dyDescent="0.2">
      <c r="A42" s="44"/>
      <c r="B42" s="47"/>
      <c r="C42" s="15" t="s">
        <v>6</v>
      </c>
      <c r="D42" s="28">
        <v>4736329</v>
      </c>
      <c r="E42" s="28">
        <v>3486023.21</v>
      </c>
      <c r="F42" s="35">
        <f t="shared" si="0"/>
        <v>0.73601796032327993</v>
      </c>
      <c r="G42" s="28">
        <v>3327367.43</v>
      </c>
      <c r="H42" s="35">
        <f t="shared" si="1"/>
        <v>0.70252033378593426</v>
      </c>
      <c r="I42" s="28">
        <v>3256614.51</v>
      </c>
      <c r="J42" s="40">
        <f t="shared" si="2"/>
        <v>0.68758198807557491</v>
      </c>
    </row>
    <row r="43" spans="1:10" ht="22.5" customHeight="1" x14ac:dyDescent="0.2">
      <c r="A43" s="44"/>
      <c r="B43" s="47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4"/>
      <c r="B44" s="47"/>
      <c r="C44" s="25" t="s">
        <v>4</v>
      </c>
      <c r="D44" s="27">
        <v>4061774</v>
      </c>
      <c r="E44" s="27">
        <v>1703133.99</v>
      </c>
      <c r="F44" s="34">
        <f t="shared" si="0"/>
        <v>0.41930791570382792</v>
      </c>
      <c r="G44" s="27">
        <v>1033523.88</v>
      </c>
      <c r="H44" s="34">
        <f t="shared" si="1"/>
        <v>0.25445135056751067</v>
      </c>
      <c r="I44" s="27">
        <v>919592.39</v>
      </c>
      <c r="J44" s="39">
        <f t="shared" si="2"/>
        <v>0.22640166341111051</v>
      </c>
    </row>
    <row r="45" spans="1:10" ht="13.5" customHeight="1" thickBot="1" x14ac:dyDescent="0.25">
      <c r="A45" s="45"/>
      <c r="B45" s="48"/>
      <c r="C45" s="21" t="s">
        <v>6</v>
      </c>
      <c r="D45" s="30">
        <v>4455187</v>
      </c>
      <c r="E45" s="30">
        <v>1723306.38</v>
      </c>
      <c r="F45" s="36">
        <f t="shared" si="0"/>
        <v>0.38680898916251999</v>
      </c>
      <c r="G45" s="30">
        <v>1033523.88</v>
      </c>
      <c r="H45" s="36">
        <f t="shared" si="1"/>
        <v>0.23198215473334791</v>
      </c>
      <c r="I45" s="30">
        <v>919592.39</v>
      </c>
      <c r="J45" s="41">
        <f t="shared" si="2"/>
        <v>0.20640938079591273</v>
      </c>
    </row>
    <row r="46" spans="1:10" ht="22.5" customHeight="1" x14ac:dyDescent="0.2">
      <c r="A46" s="43" t="s">
        <v>25</v>
      </c>
      <c r="B46" s="46" t="s">
        <v>26</v>
      </c>
      <c r="C46" s="26" t="s">
        <v>12</v>
      </c>
      <c r="D46" s="29">
        <v>1180239</v>
      </c>
      <c r="E46" s="29">
        <v>162468.37</v>
      </c>
      <c r="F46" s="33">
        <f t="shared" si="0"/>
        <v>0.13765717791057575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4"/>
      <c r="B47" s="47"/>
      <c r="C47" s="25" t="s">
        <v>4</v>
      </c>
      <c r="D47" s="27">
        <v>23883484</v>
      </c>
      <c r="E47" s="27">
        <v>17852867.16</v>
      </c>
      <c r="F47" s="34">
        <f t="shared" si="0"/>
        <v>0.74749844536919319</v>
      </c>
      <c r="G47" s="27">
        <v>14382173.050000001</v>
      </c>
      <c r="H47" s="34">
        <f t="shared" si="1"/>
        <v>0.60218069733879698</v>
      </c>
      <c r="I47" s="27">
        <v>13760883.359999999</v>
      </c>
      <c r="J47" s="39">
        <f t="shared" si="2"/>
        <v>0.57616733639028539</v>
      </c>
    </row>
    <row r="48" spans="1:10" ht="13.5" customHeight="1" x14ac:dyDescent="0.2">
      <c r="A48" s="44"/>
      <c r="B48" s="47"/>
      <c r="C48" s="15" t="s">
        <v>6</v>
      </c>
      <c r="D48" s="28">
        <v>25063723</v>
      </c>
      <c r="E48" s="28">
        <v>18015335.530000001</v>
      </c>
      <c r="F48" s="35">
        <f t="shared" si="0"/>
        <v>0.71878130515566263</v>
      </c>
      <c r="G48" s="28">
        <v>14470540.390000001</v>
      </c>
      <c r="H48" s="35">
        <f t="shared" si="1"/>
        <v>0.57734999664654774</v>
      </c>
      <c r="I48" s="28">
        <v>13849250.699999999</v>
      </c>
      <c r="J48" s="40">
        <f t="shared" si="2"/>
        <v>0.55256159270512206</v>
      </c>
    </row>
    <row r="49" spans="1:10" ht="22.5" customHeight="1" x14ac:dyDescent="0.2">
      <c r="A49" s="44"/>
      <c r="B49" s="47" t="s">
        <v>27</v>
      </c>
      <c r="C49" s="25" t="s">
        <v>4</v>
      </c>
      <c r="D49" s="27">
        <v>23199768</v>
      </c>
      <c r="E49" s="27">
        <v>14964864.689999999</v>
      </c>
      <c r="F49" s="34">
        <f t="shared" si="0"/>
        <v>0.64504372155790524</v>
      </c>
      <c r="G49" s="27">
        <v>12811239.720000001</v>
      </c>
      <c r="H49" s="34">
        <f t="shared" si="1"/>
        <v>0.55221413076199732</v>
      </c>
      <c r="I49" s="27">
        <v>12392754.460000001</v>
      </c>
      <c r="J49" s="39">
        <f t="shared" si="2"/>
        <v>0.53417579261999515</v>
      </c>
    </row>
    <row r="50" spans="1:10" ht="13.5" customHeight="1" x14ac:dyDescent="0.2">
      <c r="A50" s="44"/>
      <c r="B50" s="47"/>
      <c r="C50" s="15" t="s">
        <v>6</v>
      </c>
      <c r="D50" s="28">
        <v>23199768</v>
      </c>
      <c r="E50" s="28">
        <v>14964864.689999999</v>
      </c>
      <c r="F50" s="35">
        <f t="shared" si="0"/>
        <v>0.64504372155790524</v>
      </c>
      <c r="G50" s="28">
        <v>12811239.720000001</v>
      </c>
      <c r="H50" s="35">
        <f t="shared" si="1"/>
        <v>0.55221413076199732</v>
      </c>
      <c r="I50" s="28">
        <v>12392754.460000001</v>
      </c>
      <c r="J50" s="40">
        <f t="shared" si="2"/>
        <v>0.53417579261999515</v>
      </c>
    </row>
    <row r="51" spans="1:10" ht="22.5" x14ac:dyDescent="0.2">
      <c r="A51" s="44"/>
      <c r="B51" s="47" t="s">
        <v>28</v>
      </c>
      <c r="C51" s="25" t="s">
        <v>5</v>
      </c>
      <c r="D51" s="27">
        <v>314815210</v>
      </c>
      <c r="E51" s="27">
        <v>184775734.25999999</v>
      </c>
      <c r="F51" s="34">
        <f t="shared" si="0"/>
        <v>0.58693394852173753</v>
      </c>
      <c r="G51" s="27">
        <v>167559991.19999999</v>
      </c>
      <c r="H51" s="34">
        <f t="shared" si="1"/>
        <v>0.53224871568308274</v>
      </c>
      <c r="I51" s="27">
        <v>163110901.77000001</v>
      </c>
      <c r="J51" s="39">
        <f t="shared" si="2"/>
        <v>0.51811633170455773</v>
      </c>
    </row>
    <row r="52" spans="1:10" ht="13.5" customHeight="1" x14ac:dyDescent="0.2">
      <c r="A52" s="44"/>
      <c r="B52" s="47"/>
      <c r="C52" s="15" t="s">
        <v>6</v>
      </c>
      <c r="D52" s="28">
        <v>314815210</v>
      </c>
      <c r="E52" s="28">
        <v>184775734.25999999</v>
      </c>
      <c r="F52" s="35">
        <f t="shared" si="0"/>
        <v>0.58693394852173753</v>
      </c>
      <c r="G52" s="28">
        <v>167559991.19999999</v>
      </c>
      <c r="H52" s="35">
        <f t="shared" si="1"/>
        <v>0.53224871568308274</v>
      </c>
      <c r="I52" s="28">
        <v>163110901.77000001</v>
      </c>
      <c r="J52" s="40">
        <f t="shared" si="2"/>
        <v>0.51811633170455773</v>
      </c>
    </row>
    <row r="53" spans="1:10" ht="22.5" customHeight="1" x14ac:dyDescent="0.2">
      <c r="A53" s="44"/>
      <c r="B53" s="47" t="s">
        <v>29</v>
      </c>
      <c r="C53" s="25" t="s">
        <v>4</v>
      </c>
      <c r="D53" s="27">
        <v>23780134</v>
      </c>
      <c r="E53" s="27">
        <v>7204167.4699999997</v>
      </c>
      <c r="F53" s="34">
        <f t="shared" si="0"/>
        <v>0.30294898548511123</v>
      </c>
      <c r="G53" s="27">
        <v>7128457.1799999997</v>
      </c>
      <c r="H53" s="34">
        <f t="shared" si="1"/>
        <v>0.2997652233582872</v>
      </c>
      <c r="I53" s="27">
        <v>7124342.7800000003</v>
      </c>
      <c r="J53" s="39">
        <f t="shared" si="2"/>
        <v>0.29959220498925698</v>
      </c>
    </row>
    <row r="54" spans="1:10" ht="13.5" customHeight="1" x14ac:dyDescent="0.2">
      <c r="A54" s="44"/>
      <c r="B54" s="47"/>
      <c r="C54" s="15" t="s">
        <v>6</v>
      </c>
      <c r="D54" s="28">
        <v>23780134</v>
      </c>
      <c r="E54" s="28">
        <v>7204167.4699999997</v>
      </c>
      <c r="F54" s="35">
        <f t="shared" si="0"/>
        <v>0.30294898548511123</v>
      </c>
      <c r="G54" s="28">
        <v>7128457.1799999997</v>
      </c>
      <c r="H54" s="35">
        <f t="shared" si="1"/>
        <v>0.2997652233582872</v>
      </c>
      <c r="I54" s="28">
        <v>7124342.7800000003</v>
      </c>
      <c r="J54" s="40">
        <f t="shared" si="2"/>
        <v>0.29959220498925698</v>
      </c>
    </row>
    <row r="55" spans="1:10" ht="22.5" customHeight="1" x14ac:dyDescent="0.2">
      <c r="A55" s="44"/>
      <c r="B55" s="47" t="s">
        <v>30</v>
      </c>
      <c r="C55" s="25" t="s">
        <v>4</v>
      </c>
      <c r="D55" s="27">
        <v>725915</v>
      </c>
      <c r="E55" s="27">
        <v>100565.9</v>
      </c>
      <c r="F55" s="34">
        <f t="shared" si="0"/>
        <v>0.13853674328261573</v>
      </c>
      <c r="G55" s="27">
        <v>50424.63</v>
      </c>
      <c r="H55" s="34">
        <f t="shared" si="1"/>
        <v>6.9463546007452664E-2</v>
      </c>
      <c r="I55" s="27">
        <v>41715.370000000003</v>
      </c>
      <c r="J55" s="39">
        <f t="shared" si="2"/>
        <v>5.7465915430870006E-2</v>
      </c>
    </row>
    <row r="56" spans="1:10" ht="13.5" customHeight="1" thickBot="1" x14ac:dyDescent="0.25">
      <c r="A56" s="45"/>
      <c r="B56" s="48"/>
      <c r="C56" s="21" t="s">
        <v>6</v>
      </c>
      <c r="D56" s="30">
        <v>725915</v>
      </c>
      <c r="E56" s="30">
        <v>100565.9</v>
      </c>
      <c r="F56" s="36">
        <f t="shared" si="0"/>
        <v>0.13853674328261573</v>
      </c>
      <c r="G56" s="30">
        <v>50424.63</v>
      </c>
      <c r="H56" s="36">
        <f t="shared" si="1"/>
        <v>6.9463546007452664E-2</v>
      </c>
      <c r="I56" s="30">
        <v>41715.370000000003</v>
      </c>
      <c r="J56" s="41">
        <f t="shared" si="2"/>
        <v>5.7465915430870006E-2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239647373.28</v>
      </c>
      <c r="F57" s="37">
        <f t="shared" si="0"/>
        <v>0.54420114348892978</v>
      </c>
      <c r="G57" s="31">
        <v>213736826.19</v>
      </c>
      <c r="H57" s="37">
        <f t="shared" si="1"/>
        <v>0.48536240404517672</v>
      </c>
      <c r="I57" s="31">
        <v>207269788.69000003</v>
      </c>
      <c r="J57" s="42">
        <f t="shared" si="2"/>
        <v>0.47067678844957489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3270229.71</v>
      </c>
      <c r="F3" s="6">
        <f t="shared" ref="F3:F8" si="0">E3/D3</f>
        <v>0.53330556262230921</v>
      </c>
      <c r="G3" s="4">
        <f>'Execução - LOA 2020'!G7</f>
        <v>3270229.71</v>
      </c>
      <c r="H3" s="6">
        <f>G3/D3</f>
        <v>0.53330556262230921</v>
      </c>
      <c r="I3" s="4">
        <f>'Execução - LOA 2020'!I7</f>
        <v>2936425.6</v>
      </c>
      <c r="J3" s="6">
        <f>I3/D3</f>
        <v>0.47886914546640574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155269.73000000001</v>
      </c>
      <c r="F6" s="6">
        <f t="shared" si="0"/>
        <v>4.7919339701397834E-2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3685440.07</v>
      </c>
      <c r="F8" s="6">
        <f t="shared" si="0"/>
        <v>0.37053042058475483</v>
      </c>
      <c r="G8" s="17">
        <f>SUM(G3:G7)</f>
        <v>3673296.4899999998</v>
      </c>
      <c r="H8" s="6">
        <f t="shared" si="1"/>
        <v>0.36930951732236517</v>
      </c>
      <c r="I8" s="17">
        <f>SUM(I3:I7)</f>
        <v>3338469.89</v>
      </c>
      <c r="J8" s="6">
        <f t="shared" si="2"/>
        <v>0.33564638929299978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472071.92</v>
      </c>
      <c r="F10" s="6">
        <f t="shared" ref="F10:F15" si="3">E10/D10</f>
        <v>4.7649344563003473E-2</v>
      </c>
      <c r="G10" s="4">
        <f>'Execução - LOA 2020'!G19</f>
        <v>364501.35</v>
      </c>
      <c r="H10" s="6">
        <f>G10/D10</f>
        <v>3.6791534687828767E-2</v>
      </c>
      <c r="I10" s="4">
        <f>'Execução - LOA 2020'!I19</f>
        <v>355881.94</v>
      </c>
      <c r="J10" s="6">
        <f t="shared" si="2"/>
        <v>3.5921520565786097E-2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989062.87</v>
      </c>
      <c r="F11" s="6">
        <f t="shared" si="3"/>
        <v>0.28435114991022953</v>
      </c>
      <c r="G11" s="4">
        <f>'Execução - LOA 2020'!G22</f>
        <v>484384</v>
      </c>
      <c r="H11" s="6">
        <f t="shared" ref="H11:H37" si="4">G11/D11</f>
        <v>0.13925823279375216</v>
      </c>
      <c r="I11" s="4">
        <f>'Execução - LOA 2020'!I22</f>
        <v>463103.08</v>
      </c>
      <c r="J11" s="6">
        <f t="shared" si="2"/>
        <v>0.13314006350776167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696175.44</v>
      </c>
      <c r="F12" s="6">
        <f t="shared" si="3"/>
        <v>0.21441485348006781</v>
      </c>
      <c r="G12" s="4">
        <f>'Execução - LOA 2020'!G25</f>
        <v>332712.09999999998</v>
      </c>
      <c r="H12" s="6">
        <f t="shared" si="4"/>
        <v>0.10247189440142512</v>
      </c>
      <c r="I12" s="4">
        <f>'Execução - LOA 2020'!I25</f>
        <v>291620.18</v>
      </c>
      <c r="J12" s="6">
        <f t="shared" si="2"/>
        <v>8.981600696303077E-2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687633.36</v>
      </c>
      <c r="F13" s="6">
        <f t="shared" si="3"/>
        <v>0.18070425514749572</v>
      </c>
      <c r="G13" s="4">
        <f>'Execução - LOA 2020'!G28</f>
        <v>545082.79</v>
      </c>
      <c r="H13" s="6">
        <f t="shared" si="4"/>
        <v>0.14324316603933937</v>
      </c>
      <c r="I13" s="4">
        <f>'Execução - LOA 2020'!I28</f>
        <v>490455.24</v>
      </c>
      <c r="J13" s="6">
        <f t="shared" si="2"/>
        <v>0.12888750602121202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317853.78000000003</v>
      </c>
      <c r="F14" s="6">
        <f t="shared" si="3"/>
        <v>0.39164570562541201</v>
      </c>
      <c r="G14" s="4">
        <f>'Execução - LOA 2020'!G31</f>
        <v>104044.87</v>
      </c>
      <c r="H14" s="6">
        <f t="shared" si="4"/>
        <v>0.12819959708471693</v>
      </c>
      <c r="I14" s="4">
        <f>'Execução - LOA 2020'!I31</f>
        <v>44196.55</v>
      </c>
      <c r="J14" s="6">
        <f t="shared" si="2"/>
        <v>5.4457080897256607E-2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3162797.37</v>
      </c>
      <c r="F15" s="6">
        <f t="shared" si="3"/>
        <v>0.14884266449485833</v>
      </c>
      <c r="G15" s="4">
        <f>SUM(G10:G14)</f>
        <v>1830725.1099999999</v>
      </c>
      <c r="H15" s="6">
        <f t="shared" si="4"/>
        <v>8.6154745768630303E-2</v>
      </c>
      <c r="I15" s="4">
        <f>SUM(I10:I14)</f>
        <v>1645256.99</v>
      </c>
      <c r="J15" s="6">
        <f t="shared" si="2"/>
        <v>7.7426532756472627E-2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1020117.66</v>
      </c>
      <c r="F17" s="6">
        <f t="shared" ref="F17:F37" si="5">E17/D17</f>
        <v>0.18259430131637097</v>
      </c>
      <c r="G17" s="4">
        <f>'Execução - LOA 2020'!G34</f>
        <v>756392.34</v>
      </c>
      <c r="H17" s="6">
        <f t="shared" si="4"/>
        <v>0.13538921661581166</v>
      </c>
      <c r="I17" s="4">
        <f>'Execução - LOA 2020'!I34</f>
        <v>608124.94999999995</v>
      </c>
      <c r="J17" s="6">
        <f t="shared" si="2"/>
        <v>0.10885033630169977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1509020.74</v>
      </c>
      <c r="F18" s="6">
        <f t="shared" si="5"/>
        <v>0.2700378656242764</v>
      </c>
      <c r="G18" s="4">
        <f>'Execução - LOA 2020'!G37</f>
        <v>1094867.82</v>
      </c>
      <c r="H18" s="6">
        <f t="shared" si="4"/>
        <v>0.19592558366925059</v>
      </c>
      <c r="I18" s="4">
        <f>'Execução - LOA 2020'!I37</f>
        <v>982764.88</v>
      </c>
      <c r="J18" s="6">
        <f t="shared" si="2"/>
        <v>0.17586486624809286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2529138.4</v>
      </c>
      <c r="F19" s="6">
        <f>E19/D19</f>
        <v>0.2263214944168585</v>
      </c>
      <c r="G19" s="4">
        <f>SUM(G17:G18)</f>
        <v>1851260.1600000001</v>
      </c>
      <c r="H19" s="6">
        <f t="shared" si="4"/>
        <v>0.16566114609053922</v>
      </c>
      <c r="I19" s="4">
        <f>SUM(I17:I18)</f>
        <v>1590889.83</v>
      </c>
      <c r="J19" s="6">
        <f t="shared" si="2"/>
        <v>0.14236174808708849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3486023.21</v>
      </c>
      <c r="F22" s="6">
        <f t="shared" si="5"/>
        <v>0.73601796032327993</v>
      </c>
      <c r="G22" s="4">
        <f>'Execução - LOA 2020'!G42</f>
        <v>3327367.43</v>
      </c>
      <c r="H22" s="6">
        <f t="shared" si="4"/>
        <v>0.70252033378593426</v>
      </c>
      <c r="I22" s="4">
        <f>'Execução - LOA 2020'!I42</f>
        <v>3256614.51</v>
      </c>
      <c r="J22" s="6">
        <f t="shared" si="2"/>
        <v>0.68758198807557491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1723306.38</v>
      </c>
      <c r="F23" s="6">
        <f t="shared" si="5"/>
        <v>0.38680898916251999</v>
      </c>
      <c r="G23" s="4">
        <f>'Execução - LOA 2020'!G45</f>
        <v>1033523.88</v>
      </c>
      <c r="H23" s="6">
        <f t="shared" si="4"/>
        <v>0.23198215473334791</v>
      </c>
      <c r="I23" s="4">
        <f>'Execução - LOA 2020'!I45</f>
        <v>919592.39</v>
      </c>
      <c r="J23" s="6">
        <f t="shared" si="2"/>
        <v>0.20640938079591273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5209329.59</v>
      </c>
      <c r="F24" s="6">
        <f t="shared" si="5"/>
        <v>0.50041359943777397</v>
      </c>
      <c r="G24" s="4">
        <f>SUM(G21:G23)</f>
        <v>4360891.3100000005</v>
      </c>
      <c r="H24" s="6">
        <f t="shared" si="4"/>
        <v>0.41891173892762074</v>
      </c>
      <c r="I24" s="4">
        <f>SUM(I21:I23)</f>
        <v>4176206.9</v>
      </c>
      <c r="J24" s="6">
        <f t="shared" si="2"/>
        <v>0.40117076309350352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18015335.530000001</v>
      </c>
      <c r="F26" s="6">
        <f t="shared" si="5"/>
        <v>0.71878130515566263</v>
      </c>
      <c r="G26" s="4">
        <f>'Execução - LOA 2020'!G48</f>
        <v>14470540.390000001</v>
      </c>
      <c r="H26" s="6">
        <f t="shared" si="4"/>
        <v>0.57734999664654774</v>
      </c>
      <c r="I26" s="4">
        <f>'Execução - LOA 2020'!I48</f>
        <v>13849250.699999999</v>
      </c>
      <c r="J26" s="6">
        <f t="shared" si="2"/>
        <v>0.55256159270512206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14964864.689999999</v>
      </c>
      <c r="F27" s="6">
        <f t="shared" si="5"/>
        <v>0.64504372155790524</v>
      </c>
      <c r="G27" s="4">
        <f>'Execução - LOA 2020'!G50</f>
        <v>12811239.720000001</v>
      </c>
      <c r="H27" s="6">
        <f t="shared" si="4"/>
        <v>0.55221413076199732</v>
      </c>
      <c r="I27" s="4">
        <f>'Execução - LOA 2020'!I50</f>
        <v>12392754.460000001</v>
      </c>
      <c r="J27" s="6">
        <f t="shared" si="2"/>
        <v>0.53417579261999515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184775734.25999999</v>
      </c>
      <c r="F28" s="6">
        <f t="shared" si="5"/>
        <v>0.58693394852173753</v>
      </c>
      <c r="G28" s="4">
        <f>'Execução - LOA 2020'!G52</f>
        <v>167559991.19999999</v>
      </c>
      <c r="H28" s="6">
        <f t="shared" si="4"/>
        <v>0.53224871568308274</v>
      </c>
      <c r="I28" s="4">
        <f>'Execução - LOA 2020'!I52</f>
        <v>163110901.77000001</v>
      </c>
      <c r="J28" s="6">
        <f t="shared" si="2"/>
        <v>0.51811633170455773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7204167.4699999997</v>
      </c>
      <c r="F29" s="6">
        <f t="shared" si="5"/>
        <v>0.30294898548511123</v>
      </c>
      <c r="G29" s="4">
        <f>'Execução - LOA 2020'!G54</f>
        <v>7128457.1799999997</v>
      </c>
      <c r="H29" s="6">
        <f t="shared" si="4"/>
        <v>0.2997652233582872</v>
      </c>
      <c r="I29" s="4">
        <f>'Execução - LOA 2020'!I54</f>
        <v>7124342.7800000003</v>
      </c>
      <c r="J29" s="6">
        <f t="shared" si="2"/>
        <v>0.29959220498925698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100565.9</v>
      </c>
      <c r="F30" s="6">
        <f t="shared" si="5"/>
        <v>0.13853674328261573</v>
      </c>
      <c r="G30" s="4">
        <f>'Execução - LOA 2020'!G56</f>
        <v>50424.63</v>
      </c>
      <c r="H30" s="6">
        <f t="shared" si="4"/>
        <v>6.9463546007452664E-2</v>
      </c>
      <c r="I30" s="4">
        <f>'Execução - LOA 2020'!I56</f>
        <v>41715.370000000003</v>
      </c>
      <c r="J30" s="6">
        <f t="shared" si="2"/>
        <v>5.7465915430870006E-2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225060667.84999999</v>
      </c>
      <c r="F31" s="6">
        <f t="shared" si="5"/>
        <v>0.58067472430223321</v>
      </c>
      <c r="G31" s="17">
        <f>SUM(G26:G30)</f>
        <v>202020653.12</v>
      </c>
      <c r="H31" s="6">
        <f t="shared" si="4"/>
        <v>0.52122962299213271</v>
      </c>
      <c r="I31" s="17">
        <f>SUM(I26:I30)</f>
        <v>196518965.08000001</v>
      </c>
      <c r="J31" s="6">
        <f t="shared" si="2"/>
        <v>0.50703482291292423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3685440.07</v>
      </c>
      <c r="F33" s="6">
        <f>E33/D33</f>
        <v>0.37053042058475483</v>
      </c>
      <c r="G33" s="4">
        <f>G8</f>
        <v>3673296.4899999998</v>
      </c>
      <c r="H33" s="6">
        <f>G33/D33</f>
        <v>0.36930951732236517</v>
      </c>
      <c r="I33" s="4">
        <f>I8</f>
        <v>3338469.89</v>
      </c>
      <c r="J33" s="6">
        <f t="shared" si="2"/>
        <v>0.33564638929299978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3162797.37</v>
      </c>
      <c r="F34" s="6">
        <f t="shared" si="5"/>
        <v>0.14884266449485833</v>
      </c>
      <c r="G34" s="4">
        <f>G15</f>
        <v>1830725.1099999999</v>
      </c>
      <c r="H34" s="6">
        <f t="shared" si="4"/>
        <v>8.6154745768630303E-2</v>
      </c>
      <c r="I34" s="4">
        <f>I15</f>
        <v>1645256.99</v>
      </c>
      <c r="J34" s="6">
        <f t="shared" si="2"/>
        <v>7.7426532756472627E-2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2529138.4</v>
      </c>
      <c r="F35" s="6">
        <f t="shared" si="5"/>
        <v>0.2263214944168585</v>
      </c>
      <c r="G35" s="4">
        <f>G19</f>
        <v>1851260.1600000001</v>
      </c>
      <c r="H35" s="6">
        <f t="shared" si="4"/>
        <v>0.16566114609053922</v>
      </c>
      <c r="I35" s="4">
        <f>I19</f>
        <v>1590889.83</v>
      </c>
      <c r="J35" s="6">
        <f t="shared" si="2"/>
        <v>0.14236174808708849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5209329.59</v>
      </c>
      <c r="F36" s="6">
        <f t="shared" si="5"/>
        <v>0.50041359943777397</v>
      </c>
      <c r="G36" s="4">
        <f>G24</f>
        <v>4360891.3100000005</v>
      </c>
      <c r="H36" s="6">
        <f t="shared" si="4"/>
        <v>0.41891173892762074</v>
      </c>
      <c r="I36" s="4">
        <f>I24</f>
        <v>4176206.9</v>
      </c>
      <c r="J36" s="6">
        <f t="shared" si="2"/>
        <v>0.40117076309350352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225060667.84999999</v>
      </c>
      <c r="F37" s="6">
        <f t="shared" si="5"/>
        <v>0.58067472430223321</v>
      </c>
      <c r="G37" s="4">
        <f>G31</f>
        <v>202020653.12</v>
      </c>
      <c r="H37" s="6">
        <f t="shared" si="4"/>
        <v>0.52122962299213271</v>
      </c>
      <c r="I37" s="4">
        <f>I31</f>
        <v>196518965.08000001</v>
      </c>
      <c r="J37" s="6">
        <f t="shared" si="2"/>
        <v>0.50703482291292423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D52" sqref="D5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2020-07-08T12:22:18Z</dcterms:modified>
</cp:coreProperties>
</file>