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<sst xmlns="http://schemas.openxmlformats.org/spreadsheetml/2006/main" count="207" uniqueCount="45">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</sst>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4.7088054181163269E-2</c:v>
                </c:pt>
                <c:pt idx="1">
                  <c:v>3.6636081188169377E-2</c:v>
                </c:pt>
                <c:pt idx="2">
                  <c:v>3.5766067066126714E-2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0.28127227695018997</c:v>
                </c:pt>
                <c:pt idx="1">
                  <c:v>0.13880691081745039</c:v>
                </c:pt>
                <c:pt idx="2">
                  <c:v>0.13255248590193816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0.21399065312908278</c:v>
                </c:pt>
                <c:pt idx="1">
                  <c:v>0.10131393634838808</c:v>
                </c:pt>
                <c:pt idx="2">
                  <c:v>8.9501275385279688E-2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0.17847275784255473</c:v>
                </c:pt>
                <c:pt idx="1">
                  <c:v>0.1428077808381317</c:v>
                </c:pt>
                <c:pt idx="2">
                  <c:v>0.12826707613098268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0.39164570562541201</c:v>
                </c:pt>
                <c:pt idx="1">
                  <c:v>0.12819959708471693</c:v>
                </c:pt>
                <c:pt idx="2">
                  <c:v>5.4457080897256607E-2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0.18169902658033696</c:v>
                </c:pt>
                <c:pt idx="1">
                  <c:v>0.13439743939239626</c:v>
                </c:pt>
                <c:pt idx="2">
                  <c:v>0.10786502431893469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0.25321906480497591</c:v>
                </c:pt>
                <c:pt idx="1">
                  <c:v>0.19584577953975016</c:v>
                </c:pt>
                <c:pt idx="2">
                  <c:v>0.1754467535237757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0.73601796032327993</c:v>
                </c:pt>
                <c:pt idx="1">
                  <c:v>0.70252033378593426</c:v>
                </c:pt>
                <c:pt idx="2">
                  <c:v>0.68742787082569645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0.3798632380638568</c:v>
                </c:pt>
                <c:pt idx="1">
                  <c:v>0.22637279198381571</c:v>
                </c:pt>
                <c:pt idx="2">
                  <c:v>0.20451911221683849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0.71495363198835227</c:v>
                </c:pt>
                <c:pt idx="1">
                  <c:v>0.56944787372570305</c:v>
                </c:pt>
                <c:pt idx="2">
                  <c:v>0.54837661866914189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0.54873186059446799</c:v>
                </c:pt>
                <c:pt idx="1">
                  <c:v>0.45282265581276504</c:v>
                </c:pt>
                <c:pt idx="2">
                  <c:v>0.4388639662258691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0.53224871568308274</c:v>
                </c:pt>
                <c:pt idx="2">
                  <c:v>0.51803035717365753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0.30277596711608101</c:v>
                </c:pt>
                <c:pt idx="1">
                  <c:v>0.2995724279770669</c:v>
                </c:pt>
                <c:pt idx="2">
                  <c:v>0.29935531397762521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0.12932456279316448</c:v>
                </c:pt>
                <c:pt idx="1">
                  <c:v>6.0486930287981376E-2</c:v>
                </c:pt>
                <c:pt idx="2">
                  <c:v>5.3882947728039789E-2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0.47886914546640574</c:v>
                </c:pt>
                <c:pt idx="1">
                  <c:v>0.47886914546640574</c:v>
                </c:pt>
                <c:pt idx="2">
                  <c:v>0.47886914546640574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4.7603964038366399E-2</c:v>
                </c:pt>
                <c:pt idx="1">
                  <c:v>4.4728184502895008E-2</c:v>
                </c:pt>
                <c:pt idx="2">
                  <c:v>4.4728184502895008E-2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0.33686735287878317</c:v>
                </c:pt>
                <c:pt idx="1">
                  <c:v>0.33564644961639345</c:v>
                </c:pt>
                <c:pt idx="2">
                  <c:v>0.33554364950499627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0.14761255424069705</c:v>
                </c:pt>
                <c:pt idx="1">
                  <c:v>8.575348720280504E-2</c:v>
                </c:pt>
                <c:pt idx="2">
                  <c:v>7.7098676726057275E-2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0.21746347130254631</c:v>
                </c:pt>
                <c:pt idx="1">
                  <c:v>0.16512541184633783</c:v>
                </c:pt>
                <c:pt idx="2">
                  <c:v>0.14166007083144036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0.49744102716913502</c:v>
                </c:pt>
                <c:pt idx="1">
                  <c:v>0.41651110062124591</c:v>
                </c:pt>
                <c:pt idx="2">
                  <c:v>0.40029166532181215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0.57463436737384532</c:v>
                </c:pt>
                <c:pt idx="1">
                  <c:v>0.51474067640690191</c:v>
                </c:pt>
                <c:pt idx="2">
                  <c:v>0.50096801143491843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5" sqref="I5:I57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43</v>
      </c>
      <c r="D3" s="56" t="s">
        <v>0</v>
      </c>
      <c r="E3" s="56" t="s">
        <v>33</v>
      </c>
      <c r="F3" s="49" t="s">
        <v>40</v>
      </c>
      <c r="G3" s="56" t="s">
        <v>34</v>
      </c>
      <c r="H3" s="51" t="s">
        <v>39</v>
      </c>
      <c r="I3" s="58" t="s">
        <v>35</v>
      </c>
      <c r="J3" s="49" t="s">
        <v>42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469610.54</v>
      </c>
      <c r="F5" s="33">
        <f>E5/D5</f>
        <v>0.25633763100436679</v>
      </c>
      <c r="G5" s="29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2466815.06</v>
      </c>
      <c r="F6" s="34">
        <f t="shared" ref="F6:F57" si="0">E6/D6</f>
        <v>0.57367792093023262</v>
      </c>
      <c r="G6" s="27">
        <v>2466815.06</v>
      </c>
      <c r="H6" s="34">
        <f t="shared" ref="H6:H57" si="1">G6/D6</f>
        <v>0.57367792093023262</v>
      </c>
      <c r="I6" s="27">
        <v>2466815.06</v>
      </c>
      <c r="J6" s="39">
        <f t="shared" ref="J6:J57" si="2">I6/D6</f>
        <v>0.57367792093023262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2936425.6</v>
      </c>
      <c r="F7" s="35">
        <f t="shared" si="0"/>
        <v>0.47886914546640574</v>
      </c>
      <c r="G7" s="28">
        <v>2936425.6</v>
      </c>
      <c r="H7" s="35">
        <f t="shared" si="1"/>
        <v>0.47886914546640574</v>
      </c>
      <c r="I7" s="28">
        <v>2936425.6</v>
      </c>
      <c r="J7" s="40">
        <f t="shared" si="2"/>
        <v>0.47886914546640574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113413.24</v>
      </c>
      <c r="F8" s="34">
        <f t="shared" si="0"/>
        <v>0.94964488767196698</v>
      </c>
      <c r="G8" s="27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113413.24</v>
      </c>
      <c r="F9" s="35">
        <f t="shared" si="0"/>
        <v>0.94964488767196698</v>
      </c>
      <c r="G9" s="28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154247.84</v>
      </c>
      <c r="F13" s="34">
        <f t="shared" si="0"/>
        <v>5.1878931544749186E-2</v>
      </c>
      <c r="G13" s="27">
        <v>144929.65</v>
      </c>
      <c r="H13" s="34">
        <f t="shared" si="1"/>
        <v>4.8744899060852061E-2</v>
      </c>
      <c r="I13" s="27">
        <v>144929.65</v>
      </c>
      <c r="J13" s="39">
        <f t="shared" si="2"/>
        <v>4.8744899060852061E-2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154247.84</v>
      </c>
      <c r="F14" s="35">
        <f t="shared" si="0"/>
        <v>4.7603964038366399E-2</v>
      </c>
      <c r="G14" s="28">
        <v>144929.65</v>
      </c>
      <c r="H14" s="35">
        <f t="shared" si="1"/>
        <v>4.4728184502895008E-2</v>
      </c>
      <c r="I14" s="28">
        <v>144929.65</v>
      </c>
      <c r="J14" s="40">
        <f t="shared" si="2"/>
        <v>4.4728184502895008E-2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454559.3</v>
      </c>
      <c r="F18" s="34">
        <f t="shared" si="0"/>
        <v>4.8429759374384054E-2</v>
      </c>
      <c r="G18" s="27">
        <v>353294.24</v>
      </c>
      <c r="H18" s="34">
        <f t="shared" si="1"/>
        <v>3.7640754532039911E-2</v>
      </c>
      <c r="I18" s="27">
        <v>344674.83</v>
      </c>
      <c r="J18" s="39">
        <f t="shared" si="2"/>
        <v>3.6722423409457756E-2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466511.1</v>
      </c>
      <c r="F19" s="35">
        <f t="shared" si="0"/>
        <v>4.7088054181163269E-2</v>
      </c>
      <c r="G19" s="28">
        <v>362961.24</v>
      </c>
      <c r="H19" s="35">
        <f t="shared" si="1"/>
        <v>3.6636081188169377E-2</v>
      </c>
      <c r="I19" s="28">
        <v>354341.83</v>
      </c>
      <c r="J19" s="40">
        <f t="shared" si="2"/>
        <v>3.5766067066126714E-2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153069.14000000001</v>
      </c>
      <c r="F20" s="34">
        <f t="shared" si="0"/>
        <v>0.33544401053651185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825284.44</v>
      </c>
      <c r="F21" s="34">
        <f t="shared" si="0"/>
        <v>0.27309240876149116</v>
      </c>
      <c r="G21" s="27">
        <v>482814.16</v>
      </c>
      <c r="H21" s="34">
        <f t="shared" si="1"/>
        <v>0.15976659142944219</v>
      </c>
      <c r="I21" s="27">
        <v>461059.3</v>
      </c>
      <c r="J21" s="39">
        <f t="shared" si="2"/>
        <v>0.15256775569267605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978353.58</v>
      </c>
      <c r="F22" s="35">
        <f t="shared" si="0"/>
        <v>0.28127227695018997</v>
      </c>
      <c r="G22" s="28">
        <v>482814.16</v>
      </c>
      <c r="H22" s="35">
        <f t="shared" si="1"/>
        <v>0.13880691081745039</v>
      </c>
      <c r="I22" s="28">
        <v>461059.3</v>
      </c>
      <c r="J22" s="40">
        <f t="shared" si="2"/>
        <v>0.13255248590193816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14160.42</v>
      </c>
      <c r="F23" s="34">
        <f t="shared" si="0"/>
        <v>7.9249280845300585E-2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680637.7</v>
      </c>
      <c r="F24" s="34">
        <f t="shared" si="0"/>
        <v>0.2218376040519135</v>
      </c>
      <c r="G24" s="27">
        <v>324077.95</v>
      </c>
      <c r="H24" s="34">
        <f t="shared" si="1"/>
        <v>0.10562546851879616</v>
      </c>
      <c r="I24" s="27">
        <v>285723.87</v>
      </c>
      <c r="J24" s="39">
        <f t="shared" si="2"/>
        <v>9.3124872073998263E-2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694798.12</v>
      </c>
      <c r="F25" s="35">
        <f t="shared" si="0"/>
        <v>0.21399065312908278</v>
      </c>
      <c r="G25" s="28">
        <v>328952.37</v>
      </c>
      <c r="H25" s="35">
        <f t="shared" si="1"/>
        <v>0.10131393634838808</v>
      </c>
      <c r="I25" s="28">
        <v>290598.28999999998</v>
      </c>
      <c r="J25" s="40">
        <f t="shared" si="2"/>
        <v>8.9501275385279688E-2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679141.85</v>
      </c>
      <c r="F27" s="34">
        <f t="shared" si="0"/>
        <v>0.19905185815227011</v>
      </c>
      <c r="G27" s="27">
        <v>543426.02</v>
      </c>
      <c r="H27" s="34">
        <f t="shared" si="1"/>
        <v>0.15927447123055766</v>
      </c>
      <c r="I27" s="27">
        <v>488094.32</v>
      </c>
      <c r="J27" s="39">
        <f t="shared" si="2"/>
        <v>0.1430571262094491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679141.85</v>
      </c>
      <c r="F28" s="35">
        <f t="shared" si="0"/>
        <v>0.17847275784255473</v>
      </c>
      <c r="G28" s="28">
        <v>543426.02</v>
      </c>
      <c r="H28" s="35">
        <f t="shared" si="1"/>
        <v>0.1428077808381317</v>
      </c>
      <c r="I28" s="28">
        <v>488094.32</v>
      </c>
      <c r="J28" s="40">
        <f t="shared" si="2"/>
        <v>0.12826707613098268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317853.78000000003</v>
      </c>
      <c r="F30" s="34">
        <f t="shared" si="0"/>
        <v>0.40337746722319451</v>
      </c>
      <c r="G30" s="27">
        <v>104044.87</v>
      </c>
      <c r="H30" s="34">
        <f t="shared" si="1"/>
        <v>0.13203982075709947</v>
      </c>
      <c r="I30" s="27">
        <v>44196.55</v>
      </c>
      <c r="J30" s="39">
        <f t="shared" si="2"/>
        <v>5.6088344769734302E-2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317853.78000000003</v>
      </c>
      <c r="F31" s="36">
        <f t="shared" si="0"/>
        <v>0.39164570562541201</v>
      </c>
      <c r="G31" s="30">
        <v>104044.87</v>
      </c>
      <c r="H31" s="36">
        <f t="shared" si="1"/>
        <v>0.12819959708471693</v>
      </c>
      <c r="I31" s="30">
        <v>44196.55</v>
      </c>
      <c r="J31" s="41">
        <f t="shared" si="2"/>
        <v>5.4457080897256607E-2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1005125.94</v>
      </c>
      <c r="F33" s="34">
        <f t="shared" si="0"/>
        <v>0.2109240653090175</v>
      </c>
      <c r="G33" s="27">
        <v>740861.48</v>
      </c>
      <c r="H33" s="34">
        <f t="shared" si="1"/>
        <v>0.15546859251533729</v>
      </c>
      <c r="I33" s="27">
        <v>592630.21</v>
      </c>
      <c r="J33" s="39">
        <f t="shared" si="2"/>
        <v>0.12436249841302151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1015115.94</v>
      </c>
      <c r="F34" s="35">
        <f t="shared" si="0"/>
        <v>0.18169902658033696</v>
      </c>
      <c r="G34" s="28">
        <v>750851.48</v>
      </c>
      <c r="H34" s="35">
        <f t="shared" si="1"/>
        <v>0.13439743939239626</v>
      </c>
      <c r="I34" s="28">
        <v>602620.21</v>
      </c>
      <c r="J34" s="40">
        <f t="shared" si="2"/>
        <v>0.10786502431893469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1347633.07</v>
      </c>
      <c r="F36" s="34">
        <f t="shared" si="0"/>
        <v>0.25382868076929527</v>
      </c>
      <c r="G36" s="27">
        <v>1094421.8600000001</v>
      </c>
      <c r="H36" s="34">
        <f t="shared" si="1"/>
        <v>0.20613597507582562</v>
      </c>
      <c r="I36" s="27">
        <v>980428.39</v>
      </c>
      <c r="J36" s="39">
        <f t="shared" si="2"/>
        <v>0.184665136499258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1415034.22</v>
      </c>
      <c r="F37" s="36">
        <f t="shared" si="0"/>
        <v>0.25321906480497591</v>
      </c>
      <c r="G37" s="30">
        <v>1094421.8600000001</v>
      </c>
      <c r="H37" s="36">
        <f t="shared" si="1"/>
        <v>0.19584577953975016</v>
      </c>
      <c r="I37" s="30">
        <v>980428.39</v>
      </c>
      <c r="J37" s="41">
        <f t="shared" si="2"/>
        <v>0.1754467535237757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3457563.21</v>
      </c>
      <c r="F41" s="34">
        <f t="shared" si="0"/>
        <v>0.99429350950291406</v>
      </c>
      <c r="G41" s="27">
        <v>3309957.43</v>
      </c>
      <c r="H41" s="34">
        <f t="shared" si="1"/>
        <v>0.95184642752487703</v>
      </c>
      <c r="I41" s="27">
        <v>3238474.56</v>
      </c>
      <c r="J41" s="39">
        <f t="shared" si="2"/>
        <v>0.93129005606763893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3486023.21</v>
      </c>
      <c r="F42" s="35">
        <f t="shared" si="0"/>
        <v>0.73601796032327993</v>
      </c>
      <c r="G42" s="28">
        <v>3327367.43</v>
      </c>
      <c r="H42" s="35">
        <f t="shared" si="1"/>
        <v>0.70252033378593426</v>
      </c>
      <c r="I42" s="28">
        <v>3255884.56</v>
      </c>
      <c r="J42" s="40">
        <f t="shared" si="2"/>
        <v>0.68742787082569645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1672189.37</v>
      </c>
      <c r="F44" s="34">
        <f t="shared" si="0"/>
        <v>0.41168941698873451</v>
      </c>
      <c r="G44" s="27">
        <v>1008533.12</v>
      </c>
      <c r="H44" s="34">
        <f t="shared" si="1"/>
        <v>0.24829867934552735</v>
      </c>
      <c r="I44" s="27">
        <v>911170.89</v>
      </c>
      <c r="J44" s="39">
        <f t="shared" si="2"/>
        <v>0.22432830827121353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1692361.76</v>
      </c>
      <c r="F45" s="36">
        <f t="shared" si="0"/>
        <v>0.3798632380638568</v>
      </c>
      <c r="G45" s="30">
        <v>1008533.12</v>
      </c>
      <c r="H45" s="36">
        <f t="shared" si="1"/>
        <v>0.22637279198381571</v>
      </c>
      <c r="I45" s="30">
        <v>911170.89</v>
      </c>
      <c r="J45" s="41">
        <f t="shared" si="2"/>
        <v>0.20451911221683849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161218.37</v>
      </c>
      <c r="F46" s="33">
        <f t="shared" si="0"/>
        <v>0.13659807039082761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17758181.420000002</v>
      </c>
      <c r="F47" s="34">
        <f t="shared" si="0"/>
        <v>0.74353395928332744</v>
      </c>
      <c r="G47" s="27">
        <v>14184116.43</v>
      </c>
      <c r="H47" s="34">
        <f t="shared" si="1"/>
        <v>0.59388807889167261</v>
      </c>
      <c r="I47" s="27">
        <v>13655992.33</v>
      </c>
      <c r="J47" s="39">
        <f t="shared" si="2"/>
        <v>0.57177555544241365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17919399.789999999</v>
      </c>
      <c r="F48" s="35">
        <f t="shared" si="0"/>
        <v>0.71495363198835227</v>
      </c>
      <c r="G48" s="28">
        <v>14272483.77</v>
      </c>
      <c r="H48" s="35">
        <f t="shared" si="1"/>
        <v>0.56944787372570305</v>
      </c>
      <c r="I48" s="28">
        <v>13744359.67</v>
      </c>
      <c r="J48" s="40">
        <f t="shared" si="2"/>
        <v>0.54837661866914189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12730451.859999999</v>
      </c>
      <c r="F49" s="34">
        <f t="shared" si="0"/>
        <v>0.54873186059446799</v>
      </c>
      <c r="G49" s="27">
        <v>10505380.560000001</v>
      </c>
      <c r="H49" s="34">
        <f t="shared" si="1"/>
        <v>0.45282265581276504</v>
      </c>
      <c r="I49" s="27">
        <v>10181542.199999999</v>
      </c>
      <c r="J49" s="39">
        <f t="shared" si="2"/>
        <v>0.4388639662258691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12730451.859999999</v>
      </c>
      <c r="F50" s="35">
        <f t="shared" si="0"/>
        <v>0.54873186059446799</v>
      </c>
      <c r="G50" s="28">
        <v>10505380.560000001</v>
      </c>
      <c r="H50" s="35">
        <f t="shared" si="1"/>
        <v>0.45282265581276504</v>
      </c>
      <c r="I50" s="28">
        <v>10181542.199999999</v>
      </c>
      <c r="J50" s="40">
        <f t="shared" si="2"/>
        <v>0.4388639662258691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184775734.25999999</v>
      </c>
      <c r="F51" s="34">
        <f t="shared" si="0"/>
        <v>0.58693394852173753</v>
      </c>
      <c r="G51" s="27">
        <v>167559991.19999999</v>
      </c>
      <c r="H51" s="34">
        <f t="shared" si="1"/>
        <v>0.53224871568308274</v>
      </c>
      <c r="I51" s="27">
        <v>163083835.68000001</v>
      </c>
      <c r="J51" s="39">
        <f t="shared" si="2"/>
        <v>0.51803035717365753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184775734.25999999</v>
      </c>
      <c r="F52" s="35">
        <f t="shared" si="0"/>
        <v>0.58693394852173753</v>
      </c>
      <c r="G52" s="28">
        <v>167559991.19999999</v>
      </c>
      <c r="H52" s="35">
        <f t="shared" si="1"/>
        <v>0.53224871568308274</v>
      </c>
      <c r="I52" s="28">
        <v>163083835.68000001</v>
      </c>
      <c r="J52" s="40">
        <f t="shared" si="2"/>
        <v>0.51803035717365753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7200053.0700000003</v>
      </c>
      <c r="F53" s="34">
        <f t="shared" si="0"/>
        <v>0.30277596711608101</v>
      </c>
      <c r="G53" s="27">
        <v>7123872.4800000004</v>
      </c>
      <c r="H53" s="34">
        <f t="shared" si="1"/>
        <v>0.2995724279770669</v>
      </c>
      <c r="I53" s="27">
        <v>7118709.4800000004</v>
      </c>
      <c r="J53" s="39">
        <f t="shared" si="2"/>
        <v>0.29935531397762521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7200053.0700000003</v>
      </c>
      <c r="F54" s="35">
        <f t="shared" si="0"/>
        <v>0.30277596711608101</v>
      </c>
      <c r="G54" s="28">
        <v>7123872.4800000004</v>
      </c>
      <c r="H54" s="35">
        <f t="shared" si="1"/>
        <v>0.2995724279770669</v>
      </c>
      <c r="I54" s="28">
        <v>7118709.4800000004</v>
      </c>
      <c r="J54" s="40">
        <f t="shared" si="2"/>
        <v>0.29935531397762521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93878.64</v>
      </c>
      <c r="F55" s="34">
        <f t="shared" si="0"/>
        <v>0.12932456279316448</v>
      </c>
      <c r="G55" s="27">
        <v>43908.37</v>
      </c>
      <c r="H55" s="34">
        <f t="shared" si="1"/>
        <v>6.0486930287981376E-2</v>
      </c>
      <c r="I55" s="27">
        <v>39114.44</v>
      </c>
      <c r="J55" s="39">
        <f t="shared" si="2"/>
        <v>5.3882947728039789E-2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93878.64</v>
      </c>
      <c r="F56" s="36">
        <f t="shared" si="0"/>
        <v>0.12932456279316448</v>
      </c>
      <c r="G56" s="30">
        <v>43908.37</v>
      </c>
      <c r="H56" s="36">
        <f t="shared" si="1"/>
        <v>6.0486930287981376E-2</v>
      </c>
      <c r="I56" s="30">
        <v>39114.44</v>
      </c>
      <c r="J56" s="41">
        <f t="shared" si="2"/>
        <v>5.3882947728039789E-2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236815325.24999997</v>
      </c>
      <c r="F57" s="37">
        <f t="shared" si="0"/>
        <v>0.53777001196744689</v>
      </c>
      <c r="G57" s="31">
        <v>210847479.41999999</v>
      </c>
      <c r="H57" s="37">
        <f t="shared" si="1"/>
        <v>0.4788011561806616</v>
      </c>
      <c r="I57" s="31">
        <v>204893403.80999997</v>
      </c>
      <c r="J57" s="42">
        <f t="shared" si="2"/>
        <v>0.46528039561052281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2936425.6</v>
      </c>
      <c r="F3" s="6">
        <f t="shared" ref="F3:F8" si="0">E3/D3</f>
        <v>0.47886914546640574</v>
      </c>
      <c r="G3" s="4">
        <f>'Execução - LOA 2020'!G7</f>
        <v>2936425.6</v>
      </c>
      <c r="H3" s="6">
        <f>G3/D3</f>
        <v>0.47886914546640574</v>
      </c>
      <c r="I3" s="4">
        <f>'Execução - LOA 2020'!I7</f>
        <v>2936425.6</v>
      </c>
      <c r="J3" s="6">
        <f>I3/D3</f>
        <v>0.47886914546640574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154247.84</v>
      </c>
      <c r="F6" s="6">
        <f t="shared" si="0"/>
        <v>4.7603964038366399E-2</v>
      </c>
      <c r="G6" s="4">
        <f>'Execução - LOA 2020'!G14</f>
        <v>144929.65</v>
      </c>
      <c r="H6" s="6">
        <f t="shared" si="1"/>
        <v>4.4728184502895008E-2</v>
      </c>
      <c r="I6" s="4">
        <f>'Execução - LOA 2020'!I14</f>
        <v>144929.65</v>
      </c>
      <c r="J6" s="6">
        <f t="shared" si="2"/>
        <v>4.4728184502895008E-2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3350614.07</v>
      </c>
      <c r="F8" s="6">
        <f t="shared" si="0"/>
        <v>0.33686735287878317</v>
      </c>
      <c r="G8" s="17">
        <f>SUM(G3:G7)</f>
        <v>3338470.4899999998</v>
      </c>
      <c r="H8" s="6">
        <f t="shared" si="1"/>
        <v>0.33564644961639345</v>
      </c>
      <c r="I8" s="17">
        <f>SUM(I3:I7)</f>
        <v>3337448</v>
      </c>
      <c r="J8" s="6">
        <f t="shared" si="2"/>
        <v>0.33554364950499627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466511.1</v>
      </c>
      <c r="F10" s="6">
        <f t="shared" ref="F10:F15" si="3">E10/D10</f>
        <v>4.7088054181163269E-2</v>
      </c>
      <c r="G10" s="4">
        <f>'Execução - LOA 2020'!G19</f>
        <v>362961.24</v>
      </c>
      <c r="H10" s="6">
        <f>G10/D10</f>
        <v>3.6636081188169377E-2</v>
      </c>
      <c r="I10" s="4">
        <f>'Execução - LOA 2020'!I19</f>
        <v>354341.83</v>
      </c>
      <c r="J10" s="6">
        <f t="shared" si="2"/>
        <v>3.5766067066126714E-2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978353.58</v>
      </c>
      <c r="F11" s="6">
        <f t="shared" si="3"/>
        <v>0.28127227695018997</v>
      </c>
      <c r="G11" s="4">
        <f>'Execução - LOA 2020'!G22</f>
        <v>482814.16</v>
      </c>
      <c r="H11" s="6">
        <f t="shared" ref="H11:H37" si="4">G11/D11</f>
        <v>0.13880691081745039</v>
      </c>
      <c r="I11" s="4">
        <f>'Execução - LOA 2020'!I22</f>
        <v>461059.3</v>
      </c>
      <c r="J11" s="6">
        <f t="shared" si="2"/>
        <v>0.13255248590193816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694798.12</v>
      </c>
      <c r="F12" s="6">
        <f t="shared" si="3"/>
        <v>0.21399065312908278</v>
      </c>
      <c r="G12" s="4">
        <f>'Execução - LOA 2020'!G25</f>
        <v>328952.37</v>
      </c>
      <c r="H12" s="6">
        <f t="shared" si="4"/>
        <v>0.10131393634838808</v>
      </c>
      <c r="I12" s="4">
        <f>'Execução - LOA 2020'!I25</f>
        <v>290598.28999999998</v>
      </c>
      <c r="J12" s="6">
        <f t="shared" si="2"/>
        <v>8.9501275385279688E-2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679141.85</v>
      </c>
      <c r="F13" s="6">
        <f t="shared" si="3"/>
        <v>0.17847275784255473</v>
      </c>
      <c r="G13" s="4">
        <f>'Execução - LOA 2020'!G28</f>
        <v>543426.02</v>
      </c>
      <c r="H13" s="6">
        <f t="shared" si="4"/>
        <v>0.1428077808381317</v>
      </c>
      <c r="I13" s="4">
        <f>'Execução - LOA 2020'!I28</f>
        <v>488094.32</v>
      </c>
      <c r="J13" s="6">
        <f t="shared" si="2"/>
        <v>0.12826707613098268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317853.78000000003</v>
      </c>
      <c r="F14" s="6">
        <f t="shared" si="3"/>
        <v>0.39164570562541201</v>
      </c>
      <c r="G14" s="4">
        <f>'Execução - LOA 2020'!G31</f>
        <v>104044.87</v>
      </c>
      <c r="H14" s="6">
        <f t="shared" si="4"/>
        <v>0.12819959708471693</v>
      </c>
      <c r="I14" s="4">
        <f>'Execução - LOA 2020'!I31</f>
        <v>44196.55</v>
      </c>
      <c r="J14" s="6">
        <f t="shared" si="2"/>
        <v>5.4457080897256607E-2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3136658.4299999997</v>
      </c>
      <c r="F15" s="6">
        <f t="shared" si="3"/>
        <v>0.14761255424069705</v>
      </c>
      <c r="G15" s="4">
        <f>SUM(G10:G14)</f>
        <v>1822198.6600000001</v>
      </c>
      <c r="H15" s="6">
        <f t="shared" si="4"/>
        <v>8.575348720280504E-2</v>
      </c>
      <c r="I15" s="4">
        <f>SUM(I10:I14)</f>
        <v>1638290.29</v>
      </c>
      <c r="J15" s="6">
        <f t="shared" si="2"/>
        <v>7.7098676726057275E-2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1015115.94</v>
      </c>
      <c r="F17" s="6">
        <f t="shared" ref="F17:F37" si="5">E17/D17</f>
        <v>0.18169902658033696</v>
      </c>
      <c r="G17" s="4">
        <f>'Execução - LOA 2020'!G34</f>
        <v>750851.48</v>
      </c>
      <c r="H17" s="6">
        <f t="shared" si="4"/>
        <v>0.13439743939239626</v>
      </c>
      <c r="I17" s="4">
        <f>'Execução - LOA 2020'!I34</f>
        <v>602620.21</v>
      </c>
      <c r="J17" s="6">
        <f t="shared" si="2"/>
        <v>0.10786502431893469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1415034.22</v>
      </c>
      <c r="F18" s="6">
        <f t="shared" si="5"/>
        <v>0.25321906480497591</v>
      </c>
      <c r="G18" s="4">
        <f>'Execução - LOA 2020'!G37</f>
        <v>1094421.8600000001</v>
      </c>
      <c r="H18" s="6">
        <f t="shared" si="4"/>
        <v>0.19584577953975016</v>
      </c>
      <c r="I18" s="4">
        <f>'Execução - LOA 2020'!I37</f>
        <v>980428.39</v>
      </c>
      <c r="J18" s="6">
        <f t="shared" si="2"/>
        <v>0.1754467535237757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2430150.16</v>
      </c>
      <c r="F19" s="6">
        <f>E19/D19</f>
        <v>0.21746347130254631</v>
      </c>
      <c r="G19" s="4">
        <f>SUM(G17:G18)</f>
        <v>1845273.34</v>
      </c>
      <c r="H19" s="6">
        <f t="shared" si="4"/>
        <v>0.16512541184633783</v>
      </c>
      <c r="I19" s="4">
        <f>SUM(I17:I18)</f>
        <v>1583048.6</v>
      </c>
      <c r="J19" s="6">
        <f t="shared" si="2"/>
        <v>0.14166007083144036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3486023.21</v>
      </c>
      <c r="F22" s="6">
        <f t="shared" si="5"/>
        <v>0.73601796032327993</v>
      </c>
      <c r="G22" s="4">
        <f>'Execução - LOA 2020'!G42</f>
        <v>3327367.43</v>
      </c>
      <c r="H22" s="6">
        <f t="shared" si="4"/>
        <v>0.70252033378593426</v>
      </c>
      <c r="I22" s="4">
        <f>'Execução - LOA 2020'!I42</f>
        <v>3255884.56</v>
      </c>
      <c r="J22" s="6">
        <f t="shared" si="2"/>
        <v>0.68742787082569645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1692361.76</v>
      </c>
      <c r="F23" s="6">
        <f t="shared" si="5"/>
        <v>0.3798632380638568</v>
      </c>
      <c r="G23" s="4">
        <f>'Execução - LOA 2020'!G45</f>
        <v>1008533.12</v>
      </c>
      <c r="H23" s="6">
        <f t="shared" si="4"/>
        <v>0.22637279198381571</v>
      </c>
      <c r="I23" s="4">
        <f>'Execução - LOA 2020'!I45</f>
        <v>911170.89</v>
      </c>
      <c r="J23" s="6">
        <f t="shared" si="2"/>
        <v>0.20451911221683849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5178384.97</v>
      </c>
      <c r="F24" s="6">
        <f t="shared" si="5"/>
        <v>0.49744102716913502</v>
      </c>
      <c r="G24" s="4">
        <f>SUM(G21:G23)</f>
        <v>4335900.55</v>
      </c>
      <c r="H24" s="6">
        <f t="shared" si="4"/>
        <v>0.41651110062124591</v>
      </c>
      <c r="I24" s="4">
        <f>SUM(I21:I23)</f>
        <v>4167055.45</v>
      </c>
      <c r="J24" s="6">
        <f t="shared" si="2"/>
        <v>0.40029166532181215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17919399.789999999</v>
      </c>
      <c r="F26" s="6">
        <f t="shared" si="5"/>
        <v>0.71495363198835227</v>
      </c>
      <c r="G26" s="4">
        <f>'Execução - LOA 2020'!G48</f>
        <v>14272483.77</v>
      </c>
      <c r="H26" s="6">
        <f t="shared" si="4"/>
        <v>0.56944787372570305</v>
      </c>
      <c r="I26" s="4">
        <f>'Execução - LOA 2020'!I48</f>
        <v>13744359.67</v>
      </c>
      <c r="J26" s="6">
        <f t="shared" si="2"/>
        <v>0.54837661866914189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12730451.859999999</v>
      </c>
      <c r="F27" s="6">
        <f t="shared" si="5"/>
        <v>0.54873186059446799</v>
      </c>
      <c r="G27" s="4">
        <f>'Execução - LOA 2020'!G50</f>
        <v>10505380.560000001</v>
      </c>
      <c r="H27" s="6">
        <f t="shared" si="4"/>
        <v>0.45282265581276504</v>
      </c>
      <c r="I27" s="4">
        <f>'Execução - LOA 2020'!I50</f>
        <v>10181542.199999999</v>
      </c>
      <c r="J27" s="6">
        <f t="shared" si="2"/>
        <v>0.4388639662258691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167559991.19999999</v>
      </c>
      <c r="H28" s="6">
        <f t="shared" si="4"/>
        <v>0.53224871568308274</v>
      </c>
      <c r="I28" s="4">
        <f>'Execução - LOA 2020'!I52</f>
        <v>163083835.68000001</v>
      </c>
      <c r="J28" s="6">
        <f t="shared" si="2"/>
        <v>0.51803035717365753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7200053.0700000003</v>
      </c>
      <c r="F29" s="6">
        <f t="shared" si="5"/>
        <v>0.30277596711608101</v>
      </c>
      <c r="G29" s="4">
        <f>'Execução - LOA 2020'!G54</f>
        <v>7123872.4800000004</v>
      </c>
      <c r="H29" s="6">
        <f t="shared" si="4"/>
        <v>0.2995724279770669</v>
      </c>
      <c r="I29" s="4">
        <f>'Execução - LOA 2020'!I54</f>
        <v>7118709.4800000004</v>
      </c>
      <c r="J29" s="6">
        <f t="shared" si="2"/>
        <v>0.29935531397762521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93878.64</v>
      </c>
      <c r="F30" s="6">
        <f t="shared" si="5"/>
        <v>0.12932456279316448</v>
      </c>
      <c r="G30" s="4">
        <f>'Execução - LOA 2020'!G56</f>
        <v>43908.37</v>
      </c>
      <c r="H30" s="6">
        <f t="shared" si="4"/>
        <v>6.0486930287981376E-2</v>
      </c>
      <c r="I30" s="4">
        <f>'Execução - LOA 2020'!I56</f>
        <v>39114.44</v>
      </c>
      <c r="J30" s="6">
        <f t="shared" si="2"/>
        <v>5.3882947728039789E-2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222719517.61999997</v>
      </c>
      <c r="F31" s="6">
        <f t="shared" si="5"/>
        <v>0.57463436737384532</v>
      </c>
      <c r="G31" s="17">
        <f>SUM(G26:G30)</f>
        <v>199505636.37999997</v>
      </c>
      <c r="H31" s="6">
        <f t="shared" si="4"/>
        <v>0.51474067640690191</v>
      </c>
      <c r="I31" s="17">
        <f>SUM(I26:I30)</f>
        <v>194167561.47</v>
      </c>
      <c r="J31" s="6">
        <f t="shared" si="2"/>
        <v>0.50096801143491843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3350614.07</v>
      </c>
      <c r="F33" s="6">
        <f>E33/D33</f>
        <v>0.33686735287878317</v>
      </c>
      <c r="G33" s="4">
        <f>G8</f>
        <v>3338470.4899999998</v>
      </c>
      <c r="H33" s="6">
        <f>G33/D33</f>
        <v>0.33564644961639345</v>
      </c>
      <c r="I33" s="4">
        <f>I8</f>
        <v>3337448</v>
      </c>
      <c r="J33" s="6">
        <f t="shared" si="2"/>
        <v>0.33554364950499627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3136658.4299999997</v>
      </c>
      <c r="F34" s="6">
        <f t="shared" si="5"/>
        <v>0.14761255424069705</v>
      </c>
      <c r="G34" s="4">
        <f>G15</f>
        <v>1822198.6600000001</v>
      </c>
      <c r="H34" s="6">
        <f t="shared" si="4"/>
        <v>8.575348720280504E-2</v>
      </c>
      <c r="I34" s="4">
        <f>I15</f>
        <v>1638290.29</v>
      </c>
      <c r="J34" s="6">
        <f t="shared" si="2"/>
        <v>7.7098676726057275E-2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2430150.16</v>
      </c>
      <c r="F35" s="6">
        <f t="shared" si="5"/>
        <v>0.21746347130254631</v>
      </c>
      <c r="G35" s="4">
        <f>G19</f>
        <v>1845273.34</v>
      </c>
      <c r="H35" s="6">
        <f t="shared" si="4"/>
        <v>0.16512541184633783</v>
      </c>
      <c r="I35" s="4">
        <f>I19</f>
        <v>1583048.6</v>
      </c>
      <c r="J35" s="6">
        <f t="shared" si="2"/>
        <v>0.14166007083144036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5178384.97</v>
      </c>
      <c r="F36" s="6">
        <f t="shared" si="5"/>
        <v>0.49744102716913502</v>
      </c>
      <c r="G36" s="4">
        <f>G24</f>
        <v>4335900.55</v>
      </c>
      <c r="H36" s="6">
        <f t="shared" si="4"/>
        <v>0.41651110062124591</v>
      </c>
      <c r="I36" s="4">
        <f>I24</f>
        <v>4167055.45</v>
      </c>
      <c r="J36" s="6">
        <f t="shared" si="2"/>
        <v>0.40029166532181215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222719517.61999997</v>
      </c>
      <c r="F37" s="6">
        <f t="shared" si="5"/>
        <v>0.57463436737384532</v>
      </c>
      <c r="G37" s="4">
        <f>G31</f>
        <v>199505636.37999997</v>
      </c>
      <c r="H37" s="6">
        <f t="shared" si="4"/>
        <v>0.51474067640690191</v>
      </c>
      <c r="I37" s="4">
        <f>I31</f>
        <v>194167561.47</v>
      </c>
      <c r="J37" s="6">
        <f t="shared" si="2"/>
        <v>0.50096801143491843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10" sqref="Z1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2020-07-06T15:32:32Z</dcterms:modified>
</cp:coreProperties>
</file>