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<sst xmlns="http://schemas.openxmlformats.org/spreadsheetml/2006/main" count="207" uniqueCount="45">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</sst>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4.6086781067560215E-2</c:v>
                </c:pt>
                <c:pt idx="1">
                  <c:v>3.5895466805124794E-2</c:v>
                </c:pt>
                <c:pt idx="2">
                  <c:v>3.5766067066126714E-2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0.28013345542309998</c:v>
                </c:pt>
                <c:pt idx="1">
                  <c:v>0.13297053889598842</c:v>
                </c:pt>
                <c:pt idx="2">
                  <c:v>0.13210533261076124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0.21391107167474319</c:v>
                </c:pt>
                <c:pt idx="1">
                  <c:v>9.8739355106561344E-2</c:v>
                </c:pt>
                <c:pt idx="2">
                  <c:v>8.8541752005474816E-2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0.17712391963097757</c:v>
                </c:pt>
                <c:pt idx="1">
                  <c:v>0.13971617195714289</c:v>
                </c:pt>
                <c:pt idx="2">
                  <c:v>0.12752282673336668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0.39038657688350575</c:v>
                </c:pt>
                <c:pt idx="1">
                  <c:v>0.12823348139751228</c:v>
                </c:pt>
                <c:pt idx="2">
                  <c:v>5.4490965210051936E-2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0.16655377077285222</c:v>
                </c:pt>
                <c:pt idx="1">
                  <c:v>0.11925616260760409</c:v>
                </c:pt>
                <c:pt idx="2">
                  <c:v>0.10774085840568097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0.23561502112851732</c:v>
                </c:pt>
                <c:pt idx="1">
                  <c:v>0.17804886812920553</c:v>
                </c:pt>
                <c:pt idx="2">
                  <c:v>0.17509272246322685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0.73597219281008563</c:v>
                </c:pt>
                <c:pt idx="1">
                  <c:v>0.70247456627273996</c:v>
                </c:pt>
                <c:pt idx="2">
                  <c:v>0.68723702048569679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0.37184344226179511</c:v>
                </c:pt>
                <c:pt idx="1">
                  <c:v>0.20682113904534197</c:v>
                </c:pt>
                <c:pt idx="2">
                  <c:v>0.19997379683501501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0.71202596637379056</c:v>
                </c:pt>
                <c:pt idx="1">
                  <c:v>0.56744641967196974</c:v>
                </c:pt>
                <c:pt idx="2">
                  <c:v>0.5441708600114995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0.54545174934507967</c:v>
                </c:pt>
                <c:pt idx="1">
                  <c:v>0.45659441077169394</c:v>
                </c:pt>
                <c:pt idx="2">
                  <c:v>0.44099064568231888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0.58693394852173753</c:v>
                </c:pt>
                <c:pt idx="1">
                  <c:v>0.53236223183117493</c:v>
                </c:pt>
                <c:pt idx="2">
                  <c:v>0.51723912742335421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0.30259840714101949</c:v>
                </c:pt>
                <c:pt idx="1">
                  <c:v>0.29927620592886484</c:v>
                </c:pt>
                <c:pt idx="2">
                  <c:v>0.29904404575684901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0.12804755377695737</c:v>
                </c:pt>
                <c:pt idx="1">
                  <c:v>5.6188906414662877E-2</c:v>
                </c:pt>
                <c:pt idx="2">
                  <c:v>5.3882947728039789E-2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0.47886914546640574</c:v>
                </c:pt>
                <c:pt idx="1">
                  <c:v>0.47720574037834312</c:v>
                </c:pt>
                <c:pt idx="2">
                  <c:v>0.47720574037834312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4.7288588375334971E-2</c:v>
                </c:pt>
                <c:pt idx="1">
                  <c:v>4.4702461028241498E-2</c:v>
                </c:pt>
                <c:pt idx="2">
                  <c:v>4.4702461028241498E-2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0.33676461309077971</c:v>
                </c:pt>
                <c:pt idx="1">
                  <c:v>0.33461257199848382</c:v>
                </c:pt>
                <c:pt idx="2">
                  <c:v>0.33450977188708664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0.14665750901701735</c:v>
                </c:pt>
                <c:pt idx="1">
                  <c:v>8.35070820799175E-2</c:v>
                </c:pt>
                <c:pt idx="2">
                  <c:v>7.6746882457022284E-2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0.20108866941250281</c:v>
                </c:pt>
                <c:pt idx="1">
                  <c:v>0.14865615341985816</c:v>
                </c:pt>
                <c:pt idx="2">
                  <c:v>0.14142095812064467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0.49398797296611885</c:v>
                </c:pt>
                <c:pt idx="1">
                  <c:v>0.40812275889602045</c:v>
                </c:pt>
                <c:pt idx="2">
                  <c:v>0.39825957478774354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0.57423542128528005</c:v>
                </c:pt>
                <c:pt idx="1">
                  <c:v>0.5149029953835903</c:v>
                </c:pt>
                <c:pt idx="2">
                  <c:v>0.50016156417402902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44" sqref="N44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5703125" customWidth="1"/>
    <col min="4" max="5" width="14.28515625" customWidth="1"/>
    <col min="6" max="6" width="12.7109375" style="32" customWidth="1"/>
    <col min="7" max="7" width="14.28515625" customWidth="1"/>
    <col min="8" max="8" width="12.7109375" style="32" customWidth="1"/>
    <col min="9" max="9" width="14.2851562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2" t="s">
        <v>32</v>
      </c>
      <c r="B3" s="54" t="s">
        <v>36</v>
      </c>
      <c r="C3" s="52" t="s">
        <v>43</v>
      </c>
      <c r="D3" s="56" t="s">
        <v>0</v>
      </c>
      <c r="E3" s="56" t="s">
        <v>33</v>
      </c>
      <c r="F3" s="49" t="s">
        <v>40</v>
      </c>
      <c r="G3" s="56" t="s">
        <v>34</v>
      </c>
      <c r="H3" s="51" t="s">
        <v>39</v>
      </c>
      <c r="I3" s="58" t="s">
        <v>35</v>
      </c>
      <c r="J3" s="49" t="s">
        <v>42</v>
      </c>
    </row>
    <row r="4" spans="1:10" ht="13.5" thickBot="1" x14ac:dyDescent="0.25">
      <c r="A4" s="53"/>
      <c r="B4" s="55"/>
      <c r="C4" s="55"/>
      <c r="D4" s="57"/>
      <c r="E4" s="57"/>
      <c r="F4" s="50"/>
      <c r="G4" s="57"/>
      <c r="H4" s="50"/>
      <c r="I4" s="59"/>
      <c r="J4" s="50"/>
    </row>
    <row r="5" spans="1:10" ht="22.5" x14ac:dyDescent="0.2">
      <c r="A5" s="43" t="s">
        <v>2</v>
      </c>
      <c r="B5" s="46" t="s">
        <v>3</v>
      </c>
      <c r="C5" s="26" t="s">
        <v>4</v>
      </c>
      <c r="D5" s="29">
        <v>1832000</v>
      </c>
      <c r="E5" s="29">
        <v>469610.54</v>
      </c>
      <c r="F5" s="33">
        <f>E5/D5</f>
        <v>0.25633763100436679</v>
      </c>
      <c r="G5" s="29">
        <v>469410.54</v>
      </c>
      <c r="H5" s="33">
        <f>G5/D5</f>
        <v>0.25622846069868993</v>
      </c>
      <c r="I5" s="29">
        <v>469410.54</v>
      </c>
      <c r="J5" s="38">
        <f>I5/D5</f>
        <v>0.25622846069868993</v>
      </c>
    </row>
    <row r="6" spans="1:10" ht="22.5" x14ac:dyDescent="0.2">
      <c r="A6" s="44"/>
      <c r="B6" s="47"/>
      <c r="C6" s="25" t="s">
        <v>5</v>
      </c>
      <c r="D6" s="27">
        <v>4300000</v>
      </c>
      <c r="E6" s="27">
        <v>2466815.06</v>
      </c>
      <c r="F6" s="34">
        <f t="shared" ref="F6:F57" si="0">E6/D6</f>
        <v>0.57367792093023262</v>
      </c>
      <c r="G6" s="27">
        <v>2456815.06</v>
      </c>
      <c r="H6" s="34">
        <f t="shared" ref="H6:H57" si="1">G6/D6</f>
        <v>0.57135233953488374</v>
      </c>
      <c r="I6" s="27">
        <v>2456815.06</v>
      </c>
      <c r="J6" s="39">
        <f t="shared" ref="J6:J57" si="2">I6/D6</f>
        <v>0.57135233953488374</v>
      </c>
    </row>
    <row r="7" spans="1:10" ht="13.5" customHeight="1" x14ac:dyDescent="0.2">
      <c r="A7" s="44"/>
      <c r="B7" s="47"/>
      <c r="C7" s="15" t="s">
        <v>6</v>
      </c>
      <c r="D7" s="28">
        <v>6132000</v>
      </c>
      <c r="E7" s="28">
        <v>2936425.6</v>
      </c>
      <c r="F7" s="35">
        <f t="shared" si="0"/>
        <v>0.47886914546640574</v>
      </c>
      <c r="G7" s="28">
        <v>2926225.6</v>
      </c>
      <c r="H7" s="35">
        <f t="shared" si="1"/>
        <v>0.47720574037834312</v>
      </c>
      <c r="I7" s="28">
        <v>2926225.6</v>
      </c>
      <c r="J7" s="40">
        <f t="shared" si="2"/>
        <v>0.47720574037834312</v>
      </c>
    </row>
    <row r="8" spans="1:10" ht="22.5" customHeight="1" x14ac:dyDescent="0.2">
      <c r="A8" s="44"/>
      <c r="B8" s="47" t="s">
        <v>7</v>
      </c>
      <c r="C8" s="25" t="s">
        <v>4</v>
      </c>
      <c r="D8" s="27">
        <v>119427</v>
      </c>
      <c r="E8" s="27">
        <v>113413.24</v>
      </c>
      <c r="F8" s="34">
        <f t="shared" si="0"/>
        <v>0.94964488767196698</v>
      </c>
      <c r="G8" s="27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4"/>
      <c r="B9" s="47"/>
      <c r="C9" s="15" t="s">
        <v>6</v>
      </c>
      <c r="D9" s="28">
        <v>119427</v>
      </c>
      <c r="E9" s="28">
        <v>113413.24</v>
      </c>
      <c r="F9" s="35">
        <f t="shared" si="0"/>
        <v>0.94964488767196698</v>
      </c>
      <c r="G9" s="28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4"/>
      <c r="B10" s="47" t="s">
        <v>8</v>
      </c>
      <c r="C10" s="25" t="s">
        <v>4</v>
      </c>
      <c r="D10" s="27">
        <v>292262</v>
      </c>
      <c r="E10" s="27">
        <v>134056.07</v>
      </c>
      <c r="F10" s="34">
        <f t="shared" si="0"/>
        <v>0.45868457069341895</v>
      </c>
      <c r="G10" s="27">
        <v>134056.07</v>
      </c>
      <c r="H10" s="34">
        <f t="shared" si="1"/>
        <v>0.45868457069341895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44"/>
      <c r="B11" s="47"/>
      <c r="C11" s="15" t="s">
        <v>6</v>
      </c>
      <c r="D11" s="28">
        <v>292262</v>
      </c>
      <c r="E11" s="28">
        <v>134056.07</v>
      </c>
      <c r="F11" s="35">
        <f t="shared" si="0"/>
        <v>0.45868457069341895</v>
      </c>
      <c r="G11" s="28">
        <v>134056.07</v>
      </c>
      <c r="H11" s="35">
        <f t="shared" si="1"/>
        <v>0.45868457069341895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44"/>
      <c r="B12" s="47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4"/>
      <c r="B13" s="47"/>
      <c r="C13" s="25" t="s">
        <v>4</v>
      </c>
      <c r="D13" s="27">
        <v>2973227</v>
      </c>
      <c r="E13" s="27">
        <v>153225.95000000001</v>
      </c>
      <c r="F13" s="34">
        <f t="shared" si="0"/>
        <v>5.1535234275754932E-2</v>
      </c>
      <c r="G13" s="27">
        <v>144846.29999999999</v>
      </c>
      <c r="H13" s="34">
        <f t="shared" si="1"/>
        <v>4.8716865547097477E-2</v>
      </c>
      <c r="I13" s="27">
        <v>144846.29999999999</v>
      </c>
      <c r="J13" s="39">
        <f t="shared" si="2"/>
        <v>4.8716865547097477E-2</v>
      </c>
    </row>
    <row r="14" spans="1:10" ht="13.5" customHeight="1" x14ac:dyDescent="0.2">
      <c r="A14" s="44"/>
      <c r="B14" s="47"/>
      <c r="C14" s="15" t="s">
        <v>6</v>
      </c>
      <c r="D14" s="28">
        <v>3240231</v>
      </c>
      <c r="E14" s="28">
        <v>153225.95000000001</v>
      </c>
      <c r="F14" s="35">
        <f t="shared" si="0"/>
        <v>4.7288588375334971E-2</v>
      </c>
      <c r="G14" s="28">
        <v>144846.29999999999</v>
      </c>
      <c r="H14" s="35">
        <f t="shared" si="1"/>
        <v>4.4702461028241498E-2</v>
      </c>
      <c r="I14" s="28">
        <v>144846.29999999999</v>
      </c>
      <c r="J14" s="40">
        <f t="shared" si="2"/>
        <v>4.4702461028241498E-2</v>
      </c>
    </row>
    <row r="15" spans="1:10" ht="22.5" customHeight="1" x14ac:dyDescent="0.2">
      <c r="A15" s="44"/>
      <c r="B15" s="47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5"/>
      <c r="B16" s="48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43" t="s">
        <v>10</v>
      </c>
      <c r="B17" s="46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44"/>
      <c r="B18" s="47"/>
      <c r="C18" s="25" t="s">
        <v>4</v>
      </c>
      <c r="D18" s="27">
        <v>9385950</v>
      </c>
      <c r="E18" s="27">
        <v>444639.48</v>
      </c>
      <c r="F18" s="34">
        <f t="shared" si="0"/>
        <v>4.7372879676537805E-2</v>
      </c>
      <c r="G18" s="27">
        <v>345956.82</v>
      </c>
      <c r="H18" s="34">
        <f t="shared" si="1"/>
        <v>3.6859009476930944E-2</v>
      </c>
      <c r="I18" s="27">
        <v>344674.83</v>
      </c>
      <c r="J18" s="39">
        <f t="shared" si="2"/>
        <v>3.6722423409457756E-2</v>
      </c>
    </row>
    <row r="19" spans="1:10" ht="13.5" customHeight="1" x14ac:dyDescent="0.2">
      <c r="A19" s="44"/>
      <c r="B19" s="47"/>
      <c r="C19" s="15" t="s">
        <v>6</v>
      </c>
      <c r="D19" s="28">
        <v>9907207</v>
      </c>
      <c r="E19" s="28">
        <v>456591.28</v>
      </c>
      <c r="F19" s="35">
        <f t="shared" si="0"/>
        <v>4.6086781067560215E-2</v>
      </c>
      <c r="G19" s="28">
        <v>355623.82</v>
      </c>
      <c r="H19" s="35">
        <f t="shared" si="1"/>
        <v>3.5895466805124794E-2</v>
      </c>
      <c r="I19" s="28">
        <v>354341.83</v>
      </c>
      <c r="J19" s="40">
        <f t="shared" si="2"/>
        <v>3.5766067066126714E-2</v>
      </c>
    </row>
    <row r="20" spans="1:10" ht="22.5" customHeight="1" x14ac:dyDescent="0.2">
      <c r="A20" s="44"/>
      <c r="B20" s="47" t="s">
        <v>13</v>
      </c>
      <c r="C20" s="25" t="s">
        <v>12</v>
      </c>
      <c r="D20" s="27">
        <v>456318</v>
      </c>
      <c r="E20" s="27">
        <v>153069.14000000001</v>
      </c>
      <c r="F20" s="34">
        <f t="shared" si="0"/>
        <v>0.33544401053651185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4"/>
      <c r="B21" s="47"/>
      <c r="C21" s="25" t="s">
        <v>4</v>
      </c>
      <c r="D21" s="27">
        <v>3021997</v>
      </c>
      <c r="E21" s="27">
        <v>821323.26</v>
      </c>
      <c r="F21" s="34">
        <f t="shared" si="0"/>
        <v>0.27178162652047638</v>
      </c>
      <c r="G21" s="27">
        <v>462513.42</v>
      </c>
      <c r="H21" s="34">
        <f t="shared" si="1"/>
        <v>0.15304893419814777</v>
      </c>
      <c r="I21" s="27">
        <v>459503.96</v>
      </c>
      <c r="J21" s="39">
        <f t="shared" si="2"/>
        <v>0.15205308277936744</v>
      </c>
    </row>
    <row r="22" spans="1:10" ht="13.5" customHeight="1" x14ac:dyDescent="0.2">
      <c r="A22" s="44"/>
      <c r="B22" s="47"/>
      <c r="C22" s="15" t="s">
        <v>6</v>
      </c>
      <c r="D22" s="28">
        <v>3478315</v>
      </c>
      <c r="E22" s="28">
        <v>974392.4</v>
      </c>
      <c r="F22" s="35">
        <f t="shared" si="0"/>
        <v>0.28013345542309998</v>
      </c>
      <c r="G22" s="28">
        <v>462513.42</v>
      </c>
      <c r="H22" s="35">
        <f t="shared" si="1"/>
        <v>0.13297053889598842</v>
      </c>
      <c r="I22" s="28">
        <v>459503.96</v>
      </c>
      <c r="J22" s="40">
        <f t="shared" si="2"/>
        <v>0.13210533261076124</v>
      </c>
    </row>
    <row r="23" spans="1:10" ht="22.5" customHeight="1" x14ac:dyDescent="0.2">
      <c r="A23" s="44"/>
      <c r="B23" s="47" t="s">
        <v>14</v>
      </c>
      <c r="C23" s="25" t="s">
        <v>12</v>
      </c>
      <c r="D23" s="27">
        <v>178682</v>
      </c>
      <c r="E23" s="27">
        <v>14160.42</v>
      </c>
      <c r="F23" s="34">
        <f t="shared" si="0"/>
        <v>7.9249280845300585E-2</v>
      </c>
      <c r="G23" s="27">
        <v>4874.42</v>
      </c>
      <c r="H23" s="34">
        <f t="shared" si="1"/>
        <v>2.727986031049574E-2</v>
      </c>
      <c r="I23" s="27">
        <v>4874.42</v>
      </c>
      <c r="J23" s="39">
        <f t="shared" si="2"/>
        <v>2.727986031049574E-2</v>
      </c>
    </row>
    <row r="24" spans="1:10" ht="22.5" x14ac:dyDescent="0.2">
      <c r="A24" s="44"/>
      <c r="B24" s="47"/>
      <c r="C24" s="25" t="s">
        <v>4</v>
      </c>
      <c r="D24" s="27">
        <v>3068180</v>
      </c>
      <c r="E24" s="27">
        <v>680379.31</v>
      </c>
      <c r="F24" s="34">
        <f t="shared" si="0"/>
        <v>0.22175338800200772</v>
      </c>
      <c r="G24" s="27">
        <v>315718.64</v>
      </c>
      <c r="H24" s="34">
        <f t="shared" si="1"/>
        <v>0.10290095105241544</v>
      </c>
      <c r="I24" s="27">
        <v>282608.43</v>
      </c>
      <c r="J24" s="39">
        <f t="shared" si="2"/>
        <v>9.2109468805611147E-2</v>
      </c>
    </row>
    <row r="25" spans="1:10" ht="13.5" customHeight="1" x14ac:dyDescent="0.2">
      <c r="A25" s="44"/>
      <c r="B25" s="47"/>
      <c r="C25" s="15" t="s">
        <v>6</v>
      </c>
      <c r="D25" s="28">
        <v>3246862</v>
      </c>
      <c r="E25" s="28">
        <v>694539.73</v>
      </c>
      <c r="F25" s="35">
        <f t="shared" si="0"/>
        <v>0.21391107167474319</v>
      </c>
      <c r="G25" s="28">
        <v>320593.06</v>
      </c>
      <c r="H25" s="35">
        <f t="shared" si="1"/>
        <v>9.8739355106561344E-2</v>
      </c>
      <c r="I25" s="28">
        <v>287482.84999999998</v>
      </c>
      <c r="J25" s="40">
        <f t="shared" si="2"/>
        <v>8.8541752005474816E-2</v>
      </c>
    </row>
    <row r="26" spans="1:10" ht="22.5" customHeight="1" x14ac:dyDescent="0.2">
      <c r="A26" s="44"/>
      <c r="B26" s="47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4"/>
      <c r="B27" s="47"/>
      <c r="C27" s="25" t="s">
        <v>4</v>
      </c>
      <c r="D27" s="27">
        <v>3411884</v>
      </c>
      <c r="E27" s="27">
        <v>674009.12</v>
      </c>
      <c r="F27" s="34">
        <f t="shared" si="0"/>
        <v>0.19754748989121554</v>
      </c>
      <c r="G27" s="27">
        <v>531661.53</v>
      </c>
      <c r="H27" s="34">
        <f t="shared" si="1"/>
        <v>0.15582637920867182</v>
      </c>
      <c r="I27" s="27">
        <v>485262.23</v>
      </c>
      <c r="J27" s="39">
        <f t="shared" si="2"/>
        <v>0.14222705988831977</v>
      </c>
    </row>
    <row r="28" spans="1:10" ht="13.5" customHeight="1" x14ac:dyDescent="0.2">
      <c r="A28" s="44"/>
      <c r="B28" s="47"/>
      <c r="C28" s="15" t="s">
        <v>6</v>
      </c>
      <c r="D28" s="28">
        <v>3805297</v>
      </c>
      <c r="E28" s="28">
        <v>674009.12</v>
      </c>
      <c r="F28" s="35">
        <f t="shared" si="0"/>
        <v>0.17712391963097757</v>
      </c>
      <c r="G28" s="28">
        <v>531661.53</v>
      </c>
      <c r="H28" s="35">
        <f t="shared" si="1"/>
        <v>0.13971617195714289</v>
      </c>
      <c r="I28" s="28">
        <v>485262.23</v>
      </c>
      <c r="J28" s="40">
        <f t="shared" si="2"/>
        <v>0.12752282673336668</v>
      </c>
    </row>
    <row r="29" spans="1:10" ht="22.5" customHeight="1" x14ac:dyDescent="0.2">
      <c r="A29" s="44"/>
      <c r="B29" s="47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4"/>
      <c r="B30" s="47"/>
      <c r="C30" s="25" t="s">
        <v>4</v>
      </c>
      <c r="D30" s="27">
        <v>787981</v>
      </c>
      <c r="E30" s="27">
        <v>316831.89</v>
      </c>
      <c r="F30" s="34">
        <f t="shared" si="0"/>
        <v>0.40208062123325311</v>
      </c>
      <c r="G30" s="27">
        <v>104072.37</v>
      </c>
      <c r="H30" s="34">
        <f t="shared" si="1"/>
        <v>0.13207472007573787</v>
      </c>
      <c r="I30" s="27">
        <v>44224.05</v>
      </c>
      <c r="J30" s="39">
        <f t="shared" si="2"/>
        <v>5.6123244088372694E-2</v>
      </c>
    </row>
    <row r="31" spans="1:10" ht="13.5" customHeight="1" thickBot="1" x14ac:dyDescent="0.25">
      <c r="A31" s="45"/>
      <c r="B31" s="48"/>
      <c r="C31" s="21" t="s">
        <v>6</v>
      </c>
      <c r="D31" s="30">
        <v>811585</v>
      </c>
      <c r="E31" s="30">
        <v>316831.89</v>
      </c>
      <c r="F31" s="36">
        <f t="shared" si="0"/>
        <v>0.39038657688350575</v>
      </c>
      <c r="G31" s="30">
        <v>104072.37</v>
      </c>
      <c r="H31" s="36">
        <f t="shared" si="1"/>
        <v>0.12823348139751228</v>
      </c>
      <c r="I31" s="30">
        <v>44224.05</v>
      </c>
      <c r="J31" s="41">
        <f t="shared" si="2"/>
        <v>5.4490965210051936E-2</v>
      </c>
    </row>
    <row r="32" spans="1:10" ht="22.5" customHeight="1" x14ac:dyDescent="0.2">
      <c r="A32" s="43" t="s">
        <v>17</v>
      </c>
      <c r="B32" s="46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44"/>
      <c r="B33" s="47"/>
      <c r="C33" s="25" t="s">
        <v>4</v>
      </c>
      <c r="D33" s="27">
        <v>4765345</v>
      </c>
      <c r="E33" s="27">
        <v>920512.44</v>
      </c>
      <c r="F33" s="34">
        <f t="shared" si="0"/>
        <v>0.19316805813639934</v>
      </c>
      <c r="G33" s="27">
        <v>656270.21</v>
      </c>
      <c r="H33" s="34">
        <f t="shared" si="1"/>
        <v>0.13771725027254059</v>
      </c>
      <c r="I33" s="27">
        <v>591936.52</v>
      </c>
      <c r="J33" s="39">
        <f t="shared" si="2"/>
        <v>0.12421692867987523</v>
      </c>
    </row>
    <row r="34" spans="1:10" ht="13.5" customHeight="1" x14ac:dyDescent="0.2">
      <c r="A34" s="44"/>
      <c r="B34" s="47"/>
      <c r="C34" s="15" t="s">
        <v>6</v>
      </c>
      <c r="D34" s="28">
        <v>5586799</v>
      </c>
      <c r="E34" s="28">
        <v>930502.44</v>
      </c>
      <c r="F34" s="35">
        <f t="shared" si="0"/>
        <v>0.16655377077285222</v>
      </c>
      <c r="G34" s="28">
        <v>666260.21</v>
      </c>
      <c r="H34" s="35">
        <f t="shared" si="1"/>
        <v>0.11925616260760409</v>
      </c>
      <c r="I34" s="28">
        <v>601926.52</v>
      </c>
      <c r="J34" s="40">
        <f t="shared" si="2"/>
        <v>0.10774085840568097</v>
      </c>
    </row>
    <row r="35" spans="1:10" ht="22.5" customHeight="1" x14ac:dyDescent="0.2">
      <c r="A35" s="44"/>
      <c r="B35" s="47" t="s">
        <v>20</v>
      </c>
      <c r="C35" s="25" t="s">
        <v>12</v>
      </c>
      <c r="D35" s="27">
        <v>278959</v>
      </c>
      <c r="E35" s="27">
        <v>67401.149999999994</v>
      </c>
      <c r="F35" s="34">
        <f t="shared" si="0"/>
        <v>0.24161668919088466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4"/>
      <c r="B36" s="47"/>
      <c r="C36" s="25" t="s">
        <v>4</v>
      </c>
      <c r="D36" s="27">
        <v>5309223</v>
      </c>
      <c r="E36" s="27">
        <v>1249258.47</v>
      </c>
      <c r="F36" s="34">
        <f t="shared" si="0"/>
        <v>0.2352996794446193</v>
      </c>
      <c r="G36" s="27">
        <v>994969.48</v>
      </c>
      <c r="H36" s="34">
        <f t="shared" si="1"/>
        <v>0.18740397229500436</v>
      </c>
      <c r="I36" s="27">
        <v>978450</v>
      </c>
      <c r="J36" s="39">
        <f t="shared" si="2"/>
        <v>0.18429250381835535</v>
      </c>
    </row>
    <row r="37" spans="1:10" ht="13.5" customHeight="1" thickBot="1" x14ac:dyDescent="0.25">
      <c r="A37" s="45"/>
      <c r="B37" s="48"/>
      <c r="C37" s="21" t="s">
        <v>6</v>
      </c>
      <c r="D37" s="30">
        <v>5588182</v>
      </c>
      <c r="E37" s="30">
        <v>1316659.6200000001</v>
      </c>
      <c r="F37" s="36">
        <f t="shared" si="0"/>
        <v>0.23561502112851732</v>
      </c>
      <c r="G37" s="30">
        <v>994969.48</v>
      </c>
      <c r="H37" s="36">
        <f t="shared" si="1"/>
        <v>0.17804886812920553</v>
      </c>
      <c r="I37" s="30">
        <v>978450</v>
      </c>
      <c r="J37" s="41">
        <f t="shared" si="2"/>
        <v>0.17509272246322685</v>
      </c>
    </row>
    <row r="38" spans="1:10" ht="22.5" customHeight="1" x14ac:dyDescent="0.2">
      <c r="A38" s="43" t="s">
        <v>21</v>
      </c>
      <c r="B38" s="46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4"/>
      <c r="B39" s="47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4"/>
      <c r="B40" s="47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44"/>
      <c r="B41" s="47"/>
      <c r="C41" s="25" t="s">
        <v>4</v>
      </c>
      <c r="D41" s="27">
        <v>3477407</v>
      </c>
      <c r="E41" s="27">
        <v>3457346.44</v>
      </c>
      <c r="F41" s="34">
        <f t="shared" si="0"/>
        <v>0.99423117282503892</v>
      </c>
      <c r="G41" s="27">
        <v>3309740.66</v>
      </c>
      <c r="H41" s="34">
        <f t="shared" si="1"/>
        <v>0.95178409084700188</v>
      </c>
      <c r="I41" s="27">
        <v>3237570.63</v>
      </c>
      <c r="J41" s="39">
        <f t="shared" si="2"/>
        <v>0.93103011237971278</v>
      </c>
    </row>
    <row r="42" spans="1:10" ht="13.5" customHeight="1" x14ac:dyDescent="0.2">
      <c r="A42" s="44"/>
      <c r="B42" s="47"/>
      <c r="C42" s="15" t="s">
        <v>6</v>
      </c>
      <c r="D42" s="28">
        <v>4736329</v>
      </c>
      <c r="E42" s="28">
        <v>3485806.44</v>
      </c>
      <c r="F42" s="35">
        <f t="shared" si="0"/>
        <v>0.73597219281008563</v>
      </c>
      <c r="G42" s="28">
        <v>3327150.66</v>
      </c>
      <c r="H42" s="35">
        <f t="shared" si="1"/>
        <v>0.70247456627273996</v>
      </c>
      <c r="I42" s="28">
        <v>3254980.63</v>
      </c>
      <c r="J42" s="40">
        <f t="shared" si="2"/>
        <v>0.68723702048569679</v>
      </c>
    </row>
    <row r="43" spans="1:10" ht="22.5" customHeight="1" x14ac:dyDescent="0.2">
      <c r="A43" s="44"/>
      <c r="B43" s="47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4"/>
      <c r="B44" s="47"/>
      <c r="C44" s="25" t="s">
        <v>4</v>
      </c>
      <c r="D44" s="27">
        <v>4061774</v>
      </c>
      <c r="E44" s="27">
        <v>1636459.68</v>
      </c>
      <c r="F44" s="34">
        <f t="shared" si="0"/>
        <v>0.40289284435815481</v>
      </c>
      <c r="G44" s="27">
        <v>921426.85</v>
      </c>
      <c r="H44" s="34">
        <f t="shared" si="1"/>
        <v>0.22685330350728525</v>
      </c>
      <c r="I44" s="27">
        <v>890920.66</v>
      </c>
      <c r="J44" s="39">
        <f t="shared" si="2"/>
        <v>0.21934274531276235</v>
      </c>
    </row>
    <row r="45" spans="1:10" ht="13.5" customHeight="1" thickBot="1" x14ac:dyDescent="0.25">
      <c r="A45" s="45"/>
      <c r="B45" s="48"/>
      <c r="C45" s="21" t="s">
        <v>6</v>
      </c>
      <c r="D45" s="30">
        <v>4455187</v>
      </c>
      <c r="E45" s="30">
        <v>1656632.07</v>
      </c>
      <c r="F45" s="36">
        <f t="shared" si="0"/>
        <v>0.37184344226179511</v>
      </c>
      <c r="G45" s="30">
        <v>921426.85</v>
      </c>
      <c r="H45" s="36">
        <f t="shared" si="1"/>
        <v>0.20682113904534197</v>
      </c>
      <c r="I45" s="30">
        <v>890920.66</v>
      </c>
      <c r="J45" s="41">
        <f t="shared" si="2"/>
        <v>0.19997379683501501</v>
      </c>
    </row>
    <row r="46" spans="1:10" ht="22.5" customHeight="1" x14ac:dyDescent="0.2">
      <c r="A46" s="43" t="s">
        <v>25</v>
      </c>
      <c r="B46" s="46" t="s">
        <v>26</v>
      </c>
      <c r="C46" s="26" t="s">
        <v>12</v>
      </c>
      <c r="D46" s="29">
        <v>1180239</v>
      </c>
      <c r="E46" s="29">
        <v>161218.37</v>
      </c>
      <c r="F46" s="33">
        <f t="shared" si="0"/>
        <v>0.13659807039082761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44"/>
      <c r="B47" s="47"/>
      <c r="C47" s="25" t="s">
        <v>4</v>
      </c>
      <c r="D47" s="27">
        <v>23883484</v>
      </c>
      <c r="E47" s="27">
        <v>17684803.219999999</v>
      </c>
      <c r="F47" s="34">
        <f t="shared" si="0"/>
        <v>0.74046161858127557</v>
      </c>
      <c r="G47" s="27">
        <v>14133952.539999999</v>
      </c>
      <c r="H47" s="34">
        <f t="shared" si="1"/>
        <v>0.59178771991557011</v>
      </c>
      <c r="I47" s="27">
        <v>13550580.359999999</v>
      </c>
      <c r="J47" s="39">
        <f t="shared" si="2"/>
        <v>0.56736196276891593</v>
      </c>
    </row>
    <row r="48" spans="1:10" ht="13.5" customHeight="1" x14ac:dyDescent="0.2">
      <c r="A48" s="44"/>
      <c r="B48" s="47"/>
      <c r="C48" s="15" t="s">
        <v>6</v>
      </c>
      <c r="D48" s="28">
        <v>25063723</v>
      </c>
      <c r="E48" s="28">
        <v>17846021.59</v>
      </c>
      <c r="F48" s="35">
        <f t="shared" si="0"/>
        <v>0.71202596637379056</v>
      </c>
      <c r="G48" s="28">
        <v>14222319.880000001</v>
      </c>
      <c r="H48" s="35">
        <f t="shared" si="1"/>
        <v>0.56744641967196974</v>
      </c>
      <c r="I48" s="28">
        <v>13638947.699999999</v>
      </c>
      <c r="J48" s="40">
        <f t="shared" si="2"/>
        <v>0.5441708600114995</v>
      </c>
    </row>
    <row r="49" spans="1:10" ht="22.5" customHeight="1" x14ac:dyDescent="0.2">
      <c r="A49" s="44"/>
      <c r="B49" s="47" t="s">
        <v>27</v>
      </c>
      <c r="C49" s="25" t="s">
        <v>4</v>
      </c>
      <c r="D49" s="27">
        <v>23199768</v>
      </c>
      <c r="E49" s="27">
        <v>12654354.039999999</v>
      </c>
      <c r="F49" s="34">
        <f t="shared" si="0"/>
        <v>0.54545174934507967</v>
      </c>
      <c r="G49" s="27">
        <v>10592884.4</v>
      </c>
      <c r="H49" s="34">
        <f t="shared" si="1"/>
        <v>0.45659441077169394</v>
      </c>
      <c r="I49" s="27">
        <v>10230880.67</v>
      </c>
      <c r="J49" s="39">
        <f t="shared" si="2"/>
        <v>0.44099064568231888</v>
      </c>
    </row>
    <row r="50" spans="1:10" ht="13.5" customHeight="1" x14ac:dyDescent="0.2">
      <c r="A50" s="44"/>
      <c r="B50" s="47"/>
      <c r="C50" s="15" t="s">
        <v>6</v>
      </c>
      <c r="D50" s="28">
        <v>23199768</v>
      </c>
      <c r="E50" s="28">
        <v>12654354.039999999</v>
      </c>
      <c r="F50" s="35">
        <f t="shared" si="0"/>
        <v>0.54545174934507967</v>
      </c>
      <c r="G50" s="28">
        <v>10592884.4</v>
      </c>
      <c r="H50" s="35">
        <f t="shared" si="1"/>
        <v>0.45659441077169394</v>
      </c>
      <c r="I50" s="28">
        <v>10230880.67</v>
      </c>
      <c r="J50" s="40">
        <f t="shared" si="2"/>
        <v>0.44099064568231888</v>
      </c>
    </row>
    <row r="51" spans="1:10" ht="22.5" x14ac:dyDescent="0.2">
      <c r="A51" s="44"/>
      <c r="B51" s="47" t="s">
        <v>28</v>
      </c>
      <c r="C51" s="25" t="s">
        <v>5</v>
      </c>
      <c r="D51" s="27">
        <v>314815210</v>
      </c>
      <c r="E51" s="27">
        <v>184775734.25999999</v>
      </c>
      <c r="F51" s="34">
        <f t="shared" si="0"/>
        <v>0.58693394852173753</v>
      </c>
      <c r="G51" s="27">
        <v>167595727.81</v>
      </c>
      <c r="H51" s="34">
        <f t="shared" si="1"/>
        <v>0.53236223183117493</v>
      </c>
      <c r="I51" s="27">
        <v>162834744.52000001</v>
      </c>
      <c r="J51" s="39">
        <f t="shared" si="2"/>
        <v>0.51723912742335421</v>
      </c>
    </row>
    <row r="52" spans="1:10" ht="13.5" customHeight="1" x14ac:dyDescent="0.2">
      <c r="A52" s="44"/>
      <c r="B52" s="47"/>
      <c r="C52" s="15" t="s">
        <v>6</v>
      </c>
      <c r="D52" s="28">
        <v>314815210</v>
      </c>
      <c r="E52" s="28">
        <v>184775734.25999999</v>
      </c>
      <c r="F52" s="35">
        <f t="shared" si="0"/>
        <v>0.58693394852173753</v>
      </c>
      <c r="G52" s="28">
        <v>167595727.81</v>
      </c>
      <c r="H52" s="35">
        <f t="shared" si="1"/>
        <v>0.53236223183117493</v>
      </c>
      <c r="I52" s="28">
        <v>162834744.52000001</v>
      </c>
      <c r="J52" s="40">
        <f t="shared" si="2"/>
        <v>0.51723912742335421</v>
      </c>
    </row>
    <row r="53" spans="1:10" ht="22.5" customHeight="1" x14ac:dyDescent="0.2">
      <c r="A53" s="44"/>
      <c r="B53" s="47" t="s">
        <v>29</v>
      </c>
      <c r="C53" s="25" t="s">
        <v>4</v>
      </c>
      <c r="D53" s="27">
        <v>23780134</v>
      </c>
      <c r="E53" s="27">
        <v>7195830.6699999999</v>
      </c>
      <c r="F53" s="34">
        <f t="shared" si="0"/>
        <v>0.30259840714101949</v>
      </c>
      <c r="G53" s="27">
        <v>7116828.2800000003</v>
      </c>
      <c r="H53" s="34">
        <f t="shared" si="1"/>
        <v>0.29927620592886484</v>
      </c>
      <c r="I53" s="27">
        <v>7111307.4800000004</v>
      </c>
      <c r="J53" s="39">
        <f t="shared" si="2"/>
        <v>0.29904404575684901</v>
      </c>
    </row>
    <row r="54" spans="1:10" ht="13.5" customHeight="1" x14ac:dyDescent="0.2">
      <c r="A54" s="44"/>
      <c r="B54" s="47"/>
      <c r="C54" s="15" t="s">
        <v>6</v>
      </c>
      <c r="D54" s="28">
        <v>23780134</v>
      </c>
      <c r="E54" s="28">
        <v>7195830.6699999999</v>
      </c>
      <c r="F54" s="35">
        <f t="shared" si="0"/>
        <v>0.30259840714101949</v>
      </c>
      <c r="G54" s="28">
        <v>7116828.2800000003</v>
      </c>
      <c r="H54" s="35">
        <f t="shared" si="1"/>
        <v>0.29927620592886484</v>
      </c>
      <c r="I54" s="28">
        <v>7111307.4800000004</v>
      </c>
      <c r="J54" s="40">
        <f t="shared" si="2"/>
        <v>0.29904404575684901</v>
      </c>
    </row>
    <row r="55" spans="1:10" ht="22.5" customHeight="1" x14ac:dyDescent="0.2">
      <c r="A55" s="44"/>
      <c r="B55" s="47" t="s">
        <v>30</v>
      </c>
      <c r="C55" s="25" t="s">
        <v>4</v>
      </c>
      <c r="D55" s="27">
        <v>725915</v>
      </c>
      <c r="E55" s="27">
        <v>92951.64</v>
      </c>
      <c r="F55" s="34">
        <f t="shared" si="0"/>
        <v>0.12804755377695737</v>
      </c>
      <c r="G55" s="27">
        <v>40788.370000000003</v>
      </c>
      <c r="H55" s="34">
        <f t="shared" si="1"/>
        <v>5.6188906414662877E-2</v>
      </c>
      <c r="I55" s="27">
        <v>39114.44</v>
      </c>
      <c r="J55" s="39">
        <f t="shared" si="2"/>
        <v>5.3882947728039789E-2</v>
      </c>
    </row>
    <row r="56" spans="1:10" ht="13.5" customHeight="1" thickBot="1" x14ac:dyDescent="0.25">
      <c r="A56" s="45"/>
      <c r="B56" s="48"/>
      <c r="C56" s="21" t="s">
        <v>6</v>
      </c>
      <c r="D56" s="30">
        <v>725915</v>
      </c>
      <c r="E56" s="30">
        <v>92951.64</v>
      </c>
      <c r="F56" s="36">
        <f t="shared" si="0"/>
        <v>0.12804755377695737</v>
      </c>
      <c r="G56" s="30">
        <v>40788.370000000003</v>
      </c>
      <c r="H56" s="36">
        <f t="shared" si="1"/>
        <v>5.6188906414662877E-2</v>
      </c>
      <c r="I56" s="30">
        <v>39114.44</v>
      </c>
      <c r="J56" s="41">
        <f t="shared" si="2"/>
        <v>5.3882947728039789E-2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236420449.37</v>
      </c>
      <c r="F57" s="37">
        <f t="shared" si="0"/>
        <v>0.53687331152591489</v>
      </c>
      <c r="G57" s="31">
        <v>210581007.28</v>
      </c>
      <c r="H57" s="37">
        <f t="shared" si="1"/>
        <v>0.47819604025007095</v>
      </c>
      <c r="I57" s="31">
        <v>204539252.19</v>
      </c>
      <c r="J57" s="42">
        <f t="shared" si="2"/>
        <v>0.46447617349894865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2936425.6</v>
      </c>
      <c r="F3" s="6">
        <f t="shared" ref="F3:F8" si="0">E3/D3</f>
        <v>0.47886914546640574</v>
      </c>
      <c r="G3" s="4">
        <f>'Execução - LOA 2020'!G7</f>
        <v>2926225.6</v>
      </c>
      <c r="H3" s="6">
        <f>G3/D3</f>
        <v>0.47720574037834312</v>
      </c>
      <c r="I3" s="4">
        <f>'Execução - LOA 2020'!I7</f>
        <v>2926225.6</v>
      </c>
      <c r="J3" s="6">
        <f>I3/D3</f>
        <v>0.47720574037834312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4">
        <f>'Execução - LOA 2020'!G14</f>
        <v>144846.29999999999</v>
      </c>
      <c r="H6" s="6">
        <f t="shared" si="1"/>
        <v>4.4702461028241498E-2</v>
      </c>
      <c r="I6" s="4">
        <f>'Execução - LOA 2020'!I14</f>
        <v>144846.29999999999</v>
      </c>
      <c r="J6" s="6">
        <f t="shared" si="2"/>
        <v>4.4702461028241498E-2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3349592.18</v>
      </c>
      <c r="F8" s="6">
        <f t="shared" si="0"/>
        <v>0.33676461309077971</v>
      </c>
      <c r="G8" s="17">
        <f>SUM(G3:G7)</f>
        <v>3328187.1399999997</v>
      </c>
      <c r="H8" s="6">
        <f t="shared" si="1"/>
        <v>0.33461257199848382</v>
      </c>
      <c r="I8" s="17">
        <f>SUM(I3:I7)</f>
        <v>3327164.65</v>
      </c>
      <c r="J8" s="6">
        <f t="shared" si="2"/>
        <v>0.33450977188708664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456591.28</v>
      </c>
      <c r="F10" s="6">
        <f t="shared" ref="F10:F15" si="3">E10/D10</f>
        <v>4.6086781067560215E-2</v>
      </c>
      <c r="G10" s="4">
        <f>'Execução - LOA 2020'!G19</f>
        <v>355623.82</v>
      </c>
      <c r="H10" s="6">
        <f>G10/D10</f>
        <v>3.5895466805124794E-2</v>
      </c>
      <c r="I10" s="4">
        <f>'Execução - LOA 2020'!I19</f>
        <v>354341.83</v>
      </c>
      <c r="J10" s="6">
        <f t="shared" si="2"/>
        <v>3.5766067066126714E-2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974392.4</v>
      </c>
      <c r="F11" s="6">
        <f t="shared" si="3"/>
        <v>0.28013345542309998</v>
      </c>
      <c r="G11" s="4">
        <f>'Execução - LOA 2020'!G22</f>
        <v>462513.42</v>
      </c>
      <c r="H11" s="6">
        <f t="shared" ref="H11:H37" si="4">G11/D11</f>
        <v>0.13297053889598842</v>
      </c>
      <c r="I11" s="4">
        <f>'Execução - LOA 2020'!I22</f>
        <v>459503.96</v>
      </c>
      <c r="J11" s="6">
        <f t="shared" si="2"/>
        <v>0.13210533261076124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694539.73</v>
      </c>
      <c r="F12" s="6">
        <f t="shared" si="3"/>
        <v>0.21391107167474319</v>
      </c>
      <c r="G12" s="4">
        <f>'Execução - LOA 2020'!G25</f>
        <v>320593.06</v>
      </c>
      <c r="H12" s="6">
        <f t="shared" si="4"/>
        <v>9.8739355106561344E-2</v>
      </c>
      <c r="I12" s="4">
        <f>'Execução - LOA 2020'!I25</f>
        <v>287482.84999999998</v>
      </c>
      <c r="J12" s="6">
        <f t="shared" si="2"/>
        <v>8.8541752005474816E-2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674009.12</v>
      </c>
      <c r="F13" s="6">
        <f t="shared" si="3"/>
        <v>0.17712391963097757</v>
      </c>
      <c r="G13" s="4">
        <f>'Execução - LOA 2020'!G28</f>
        <v>531661.53</v>
      </c>
      <c r="H13" s="6">
        <f t="shared" si="4"/>
        <v>0.13971617195714289</v>
      </c>
      <c r="I13" s="4">
        <f>'Execução - LOA 2020'!I28</f>
        <v>485262.23</v>
      </c>
      <c r="J13" s="6">
        <f t="shared" si="2"/>
        <v>0.12752282673336668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316831.89</v>
      </c>
      <c r="F14" s="6">
        <f t="shared" si="3"/>
        <v>0.39038657688350575</v>
      </c>
      <c r="G14" s="4">
        <f>'Execução - LOA 2020'!G31</f>
        <v>104072.37</v>
      </c>
      <c r="H14" s="6">
        <f t="shared" si="4"/>
        <v>0.12823348139751228</v>
      </c>
      <c r="I14" s="4">
        <f>'Execução - LOA 2020'!I31</f>
        <v>44224.05</v>
      </c>
      <c r="J14" s="6">
        <f t="shared" si="2"/>
        <v>5.4490965210051936E-2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3116364.4200000004</v>
      </c>
      <c r="F15" s="6">
        <f t="shared" si="3"/>
        <v>0.14665750901701735</v>
      </c>
      <c r="G15" s="4">
        <f>SUM(G10:G14)</f>
        <v>1774464.2000000002</v>
      </c>
      <c r="H15" s="6">
        <f t="shared" si="4"/>
        <v>8.35070820799175E-2</v>
      </c>
      <c r="I15" s="4">
        <f>SUM(I10:I14)</f>
        <v>1630814.9200000002</v>
      </c>
      <c r="J15" s="6">
        <f t="shared" si="2"/>
        <v>7.6746882457022284E-2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930502.44</v>
      </c>
      <c r="F17" s="6">
        <f t="shared" ref="F17:F37" si="5">E17/D17</f>
        <v>0.16655377077285222</v>
      </c>
      <c r="G17" s="4">
        <f>'Execução - LOA 2020'!G34</f>
        <v>666260.21</v>
      </c>
      <c r="H17" s="6">
        <f t="shared" si="4"/>
        <v>0.11925616260760409</v>
      </c>
      <c r="I17" s="4">
        <f>'Execução - LOA 2020'!I34</f>
        <v>601926.52</v>
      </c>
      <c r="J17" s="6">
        <f t="shared" si="2"/>
        <v>0.10774085840568097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1316659.6200000001</v>
      </c>
      <c r="F18" s="6">
        <f t="shared" si="5"/>
        <v>0.23561502112851732</v>
      </c>
      <c r="G18" s="4">
        <f>'Execução - LOA 2020'!G37</f>
        <v>994969.48</v>
      </c>
      <c r="H18" s="6">
        <f t="shared" si="4"/>
        <v>0.17804886812920553</v>
      </c>
      <c r="I18" s="4">
        <f>'Execução - LOA 2020'!I37</f>
        <v>978450</v>
      </c>
      <c r="J18" s="6">
        <f t="shared" si="2"/>
        <v>0.17509272246322685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2247162.06</v>
      </c>
      <c r="F19" s="6">
        <f>E19/D19</f>
        <v>0.20108866941250281</v>
      </c>
      <c r="G19" s="4">
        <f>SUM(G17:G18)</f>
        <v>1661229.69</v>
      </c>
      <c r="H19" s="6">
        <f t="shared" si="4"/>
        <v>0.14865615341985816</v>
      </c>
      <c r="I19" s="4">
        <f>SUM(I17:I18)</f>
        <v>1580376.52</v>
      </c>
      <c r="J19" s="6">
        <f t="shared" si="2"/>
        <v>0.14142095812064467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3485806.44</v>
      </c>
      <c r="F22" s="6">
        <f t="shared" si="5"/>
        <v>0.73597219281008563</v>
      </c>
      <c r="G22" s="4">
        <f>'Execução - LOA 2020'!G42</f>
        <v>3327150.66</v>
      </c>
      <c r="H22" s="6">
        <f t="shared" si="4"/>
        <v>0.70247456627273996</v>
      </c>
      <c r="I22" s="4">
        <f>'Execução - LOA 2020'!I42</f>
        <v>3254980.63</v>
      </c>
      <c r="J22" s="6">
        <f t="shared" si="2"/>
        <v>0.68723702048569679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1656632.07</v>
      </c>
      <c r="F23" s="6">
        <f t="shared" si="5"/>
        <v>0.37184344226179511</v>
      </c>
      <c r="G23" s="4">
        <f>'Execução - LOA 2020'!G45</f>
        <v>921426.85</v>
      </c>
      <c r="H23" s="6">
        <f t="shared" si="4"/>
        <v>0.20682113904534197</v>
      </c>
      <c r="I23" s="4">
        <f>'Execução - LOA 2020'!I45</f>
        <v>890920.66</v>
      </c>
      <c r="J23" s="6">
        <f t="shared" si="2"/>
        <v>0.19997379683501501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5142438.51</v>
      </c>
      <c r="F24" s="6">
        <f t="shared" si="5"/>
        <v>0.49398797296611885</v>
      </c>
      <c r="G24" s="4">
        <f>SUM(G21:G23)</f>
        <v>4248577.51</v>
      </c>
      <c r="H24" s="6">
        <f t="shared" si="4"/>
        <v>0.40812275889602045</v>
      </c>
      <c r="I24" s="4">
        <f>SUM(I21:I23)</f>
        <v>4145901.29</v>
      </c>
      <c r="J24" s="6">
        <f t="shared" si="2"/>
        <v>0.39825957478774354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17846021.59</v>
      </c>
      <c r="F26" s="6">
        <f t="shared" si="5"/>
        <v>0.71202596637379056</v>
      </c>
      <c r="G26" s="4">
        <f>'Execução - LOA 2020'!G48</f>
        <v>14222319.880000001</v>
      </c>
      <c r="H26" s="6">
        <f t="shared" si="4"/>
        <v>0.56744641967196974</v>
      </c>
      <c r="I26" s="4">
        <f>'Execução - LOA 2020'!I48</f>
        <v>13638947.699999999</v>
      </c>
      <c r="J26" s="6">
        <f t="shared" si="2"/>
        <v>0.5441708600114995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12654354.039999999</v>
      </c>
      <c r="F27" s="6">
        <f t="shared" si="5"/>
        <v>0.54545174934507967</v>
      </c>
      <c r="G27" s="4">
        <f>'Execução - LOA 2020'!G50</f>
        <v>10592884.4</v>
      </c>
      <c r="H27" s="6">
        <f t="shared" si="4"/>
        <v>0.45659441077169394</v>
      </c>
      <c r="I27" s="4">
        <f>'Execução - LOA 2020'!I50</f>
        <v>10230880.67</v>
      </c>
      <c r="J27" s="6">
        <f t="shared" si="2"/>
        <v>0.44099064568231888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184775734.25999999</v>
      </c>
      <c r="F28" s="6">
        <f t="shared" si="5"/>
        <v>0.58693394852173753</v>
      </c>
      <c r="G28" s="4">
        <f>'Execução - LOA 2020'!G52</f>
        <v>167595727.81</v>
      </c>
      <c r="H28" s="6">
        <f t="shared" si="4"/>
        <v>0.53236223183117493</v>
      </c>
      <c r="I28" s="4">
        <f>'Execução - LOA 2020'!I52</f>
        <v>162834744.52000001</v>
      </c>
      <c r="J28" s="6">
        <f t="shared" si="2"/>
        <v>0.51723912742335421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7195830.6699999999</v>
      </c>
      <c r="F29" s="6">
        <f t="shared" si="5"/>
        <v>0.30259840714101949</v>
      </c>
      <c r="G29" s="4">
        <f>'Execução - LOA 2020'!G54</f>
        <v>7116828.2800000003</v>
      </c>
      <c r="H29" s="6">
        <f t="shared" si="4"/>
        <v>0.29927620592886484</v>
      </c>
      <c r="I29" s="4">
        <f>'Execução - LOA 2020'!I54</f>
        <v>7111307.4800000004</v>
      </c>
      <c r="J29" s="6">
        <f t="shared" si="2"/>
        <v>0.29904404575684901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92951.64</v>
      </c>
      <c r="F30" s="6">
        <f t="shared" si="5"/>
        <v>0.12804755377695737</v>
      </c>
      <c r="G30" s="4">
        <f>'Execução - LOA 2020'!G56</f>
        <v>40788.370000000003</v>
      </c>
      <c r="H30" s="6">
        <f t="shared" si="4"/>
        <v>5.6188906414662877E-2</v>
      </c>
      <c r="I30" s="4">
        <f>'Execução - LOA 2020'!I56</f>
        <v>39114.44</v>
      </c>
      <c r="J30" s="6">
        <f t="shared" si="2"/>
        <v>5.3882947728039789E-2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222564892.19999996</v>
      </c>
      <c r="F31" s="6">
        <f t="shared" si="5"/>
        <v>0.57423542128528005</v>
      </c>
      <c r="G31" s="17">
        <f>SUM(G26:G30)</f>
        <v>199568548.74000001</v>
      </c>
      <c r="H31" s="6">
        <f t="shared" si="4"/>
        <v>0.5149029953835903</v>
      </c>
      <c r="I31" s="17">
        <f>SUM(I26:I30)</f>
        <v>193854994.81</v>
      </c>
      <c r="J31" s="6">
        <f t="shared" si="2"/>
        <v>0.50016156417402902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3349592.18</v>
      </c>
      <c r="F33" s="6">
        <f>E33/D33</f>
        <v>0.33676461309077971</v>
      </c>
      <c r="G33" s="4">
        <f>G8</f>
        <v>3328187.1399999997</v>
      </c>
      <c r="H33" s="6">
        <f>G33/D33</f>
        <v>0.33461257199848382</v>
      </c>
      <c r="I33" s="4">
        <f>I8</f>
        <v>3327164.65</v>
      </c>
      <c r="J33" s="6">
        <f t="shared" si="2"/>
        <v>0.33450977188708664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3116364.4200000004</v>
      </c>
      <c r="F34" s="6">
        <f t="shared" si="5"/>
        <v>0.14665750901701735</v>
      </c>
      <c r="G34" s="4">
        <f>G15</f>
        <v>1774464.2000000002</v>
      </c>
      <c r="H34" s="6">
        <f t="shared" si="4"/>
        <v>8.35070820799175E-2</v>
      </c>
      <c r="I34" s="4">
        <f>I15</f>
        <v>1630814.9200000002</v>
      </c>
      <c r="J34" s="6">
        <f t="shared" si="2"/>
        <v>7.6746882457022284E-2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2247162.06</v>
      </c>
      <c r="F35" s="6">
        <f t="shared" si="5"/>
        <v>0.20108866941250281</v>
      </c>
      <c r="G35" s="4">
        <f>G19</f>
        <v>1661229.69</v>
      </c>
      <c r="H35" s="6">
        <f t="shared" si="4"/>
        <v>0.14865615341985816</v>
      </c>
      <c r="I35" s="4">
        <f>I19</f>
        <v>1580376.52</v>
      </c>
      <c r="J35" s="6">
        <f t="shared" si="2"/>
        <v>0.14142095812064467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5142438.51</v>
      </c>
      <c r="F36" s="6">
        <f t="shared" si="5"/>
        <v>0.49398797296611885</v>
      </c>
      <c r="G36" s="4">
        <f>G24</f>
        <v>4248577.51</v>
      </c>
      <c r="H36" s="6">
        <f t="shared" si="4"/>
        <v>0.40812275889602045</v>
      </c>
      <c r="I36" s="4">
        <f>I24</f>
        <v>4145901.29</v>
      </c>
      <c r="J36" s="6">
        <f t="shared" si="2"/>
        <v>0.39825957478774354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222564892.19999996</v>
      </c>
      <c r="F37" s="6">
        <f t="shared" si="5"/>
        <v>0.57423542128528005</v>
      </c>
      <c r="G37" s="4">
        <f>G31</f>
        <v>199568548.74000001</v>
      </c>
      <c r="H37" s="6">
        <f t="shared" si="4"/>
        <v>0.5149029953835903</v>
      </c>
      <c r="I37" s="4">
        <f>I31</f>
        <v>193854994.81</v>
      </c>
      <c r="J37" s="6">
        <f t="shared" si="2"/>
        <v>0.50016156417402902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10" sqref="Z10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2020-07-02T15:40:25Z</dcterms:modified>
</cp:coreProperties>
</file>