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<sst xmlns="http://schemas.openxmlformats.org/spreadsheetml/2006/main" count="207" uniqueCount="45">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</sst>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4.6049087295743397E-2</c:v>
                </c:pt>
                <c:pt idx="1">
                  <c:v>3.5261969392584608E-2</c:v>
                </c:pt>
                <c:pt idx="2">
                  <c:v>3.5254411258389975E-2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0.27794746594256126</c:v>
                </c:pt>
                <c:pt idx="1">
                  <c:v>0.13297053889598842</c:v>
                </c:pt>
                <c:pt idx="2">
                  <c:v>0.13069952548863459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0.21206744542884792</c:v>
                </c:pt>
                <c:pt idx="1">
                  <c:v>9.7700974048173281E-2</c:v>
                </c:pt>
                <c:pt idx="2">
                  <c:v>8.6778963811828161E-2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0.17712391963097757</c:v>
                </c:pt>
                <c:pt idx="1">
                  <c:v>0.13971617195714289</c:v>
                </c:pt>
                <c:pt idx="2">
                  <c:v>0.1258594217481579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0.39038657688350575</c:v>
                </c:pt>
                <c:pt idx="1">
                  <c:v>0.12823348139751228</c:v>
                </c:pt>
                <c:pt idx="2">
                  <c:v>5.3231836468145673E-2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0.16655377077285222</c:v>
                </c:pt>
                <c:pt idx="1">
                  <c:v>0.11925616260760409</c:v>
                </c:pt>
                <c:pt idx="2">
                  <c:v>0.10605048436501832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0.23547995752464757</c:v>
                </c:pt>
                <c:pt idx="1">
                  <c:v>0.1779974149016621</c:v>
                </c:pt>
                <c:pt idx="2">
                  <c:v>0.17221915463741158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0.73571495772358719</c:v>
                </c:pt>
                <c:pt idx="1">
                  <c:v>0.70238906545554591</c:v>
                </c:pt>
                <c:pt idx="2">
                  <c:v>0.68602301698213952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0.37005744988930878</c:v>
                </c:pt>
                <c:pt idx="1">
                  <c:v>0.20500436906464309</c:v>
                </c:pt>
                <c:pt idx="2">
                  <c:v>0.19997379683501501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0.70958806957769205</c:v>
                </c:pt>
                <c:pt idx="1">
                  <c:v>0.56391118111223937</c:v>
                </c:pt>
                <c:pt idx="2">
                  <c:v>0.53933130485044056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0.54545174934507967</c:v>
                </c:pt>
                <c:pt idx="1">
                  <c:v>0.4555609487129354</c:v>
                </c:pt>
                <c:pt idx="2">
                  <c:v>0.43999324734626655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0.53236223183117493</c:v>
                </c:pt>
                <c:pt idx="2">
                  <c:v>0.44612387559038208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0.30259840714101949</c:v>
                </c:pt>
                <c:pt idx="1">
                  <c:v>0.29929598294105492</c:v>
                </c:pt>
                <c:pt idx="2">
                  <c:v>0.29841246815514161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0.12804755377695737</c:v>
                </c:pt>
                <c:pt idx="1">
                  <c:v>5.6188906414662877E-2</c:v>
                </c:pt>
                <c:pt idx="2">
                  <c:v>5.3882947728039789E-2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0.47720574037834312</c:v>
                </c:pt>
                <c:pt idx="1">
                  <c:v>0.47720574037834312</c:v>
                </c:pt>
                <c:pt idx="2">
                  <c:v>0.47720574037834312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0.33272944254146475</c:v>
                </c:pt>
                <c:pt idx="1">
                  <c:v>0.33166506038874399</c:v>
                </c:pt>
                <c:pt idx="2">
                  <c:v>0.33156226027734687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0.14600040396689468</c:v>
                </c:pt>
                <c:pt idx="1">
                  <c:v>8.3053058397405358E-2</c:v>
                </c:pt>
                <c:pt idx="2">
                  <c:v>7.5662887838102252E-2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0.20102112925292667</c:v>
                </c:pt>
                <c:pt idx="1">
                  <c:v>0.14863042362219675</c:v>
                </c:pt>
                <c:pt idx="2">
                  <c:v>0.13913891397220274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0.49310658605992974</c:v>
                </c:pt>
                <c:pt idx="1">
                  <c:v>0.4073063351869271</c:v>
                </c:pt>
                <c:pt idx="2">
                  <c:v>0.39770723151324566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0.5740777711971381</c:v>
                </c:pt>
                <c:pt idx="1">
                  <c:v>0.51461373730519588</c:v>
                </c:pt>
                <c:pt idx="2">
                  <c:v>0.4419868846490993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4" sqref="O14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5" t="s">
        <v>32</v>
      </c>
      <c r="B3" s="47" t="s">
        <v>36</v>
      </c>
      <c r="C3" s="45" t="s">
        <v>43</v>
      </c>
      <c r="D3" s="54" t="s">
        <v>0</v>
      </c>
      <c r="E3" s="54" t="s">
        <v>33</v>
      </c>
      <c r="F3" s="43" t="s">
        <v>40</v>
      </c>
      <c r="G3" s="54" t="s">
        <v>34</v>
      </c>
      <c r="H3" s="59" t="s">
        <v>39</v>
      </c>
      <c r="I3" s="56" t="s">
        <v>35</v>
      </c>
      <c r="J3" s="43" t="s">
        <v>42</v>
      </c>
    </row>
    <row r="4" spans="1:10" ht="13.5" thickBot="1" x14ac:dyDescent="0.25">
      <c r="A4" s="46"/>
      <c r="B4" s="48"/>
      <c r="C4" s="48"/>
      <c r="D4" s="55"/>
      <c r="E4" s="55"/>
      <c r="F4" s="44"/>
      <c r="G4" s="55"/>
      <c r="H4" s="44"/>
      <c r="I4" s="57"/>
      <c r="J4" s="44"/>
    </row>
    <row r="5" spans="1:10" ht="22.5" x14ac:dyDescent="0.2">
      <c r="A5" s="51" t="s">
        <v>2</v>
      </c>
      <c r="B5" s="58" t="s">
        <v>3</v>
      </c>
      <c r="C5" s="26" t="s">
        <v>4</v>
      </c>
      <c r="D5" s="29">
        <v>1832000</v>
      </c>
      <c r="E5" s="29">
        <v>469410.54</v>
      </c>
      <c r="F5" s="33">
        <f>E5/D5</f>
        <v>0.25622846069868993</v>
      </c>
      <c r="G5" s="29">
        <v>469410.54</v>
      </c>
      <c r="H5" s="33">
        <f>G5/D5</f>
        <v>0.25622846069868993</v>
      </c>
      <c r="I5" s="29">
        <v>469410.54</v>
      </c>
      <c r="J5" s="38">
        <f>I5/D5</f>
        <v>0.25622846069868993</v>
      </c>
    </row>
    <row r="6" spans="1:10" ht="22.5" x14ac:dyDescent="0.2">
      <c r="A6" s="52"/>
      <c r="B6" s="49"/>
      <c r="C6" s="25" t="s">
        <v>5</v>
      </c>
      <c r="D6" s="27">
        <v>4300000</v>
      </c>
      <c r="E6" s="27">
        <v>2456815.06</v>
      </c>
      <c r="F6" s="34">
        <f t="shared" ref="F6:F57" si="0">E6/D6</f>
        <v>0.57135233953488374</v>
      </c>
      <c r="G6" s="27">
        <v>2456815.06</v>
      </c>
      <c r="H6" s="34">
        <f t="shared" ref="H6:H57" si="1">G6/D6</f>
        <v>0.57135233953488374</v>
      </c>
      <c r="I6" s="27">
        <v>2456815.06</v>
      </c>
      <c r="J6" s="39">
        <f t="shared" ref="J6:J57" si="2">I6/D6</f>
        <v>0.57135233953488374</v>
      </c>
    </row>
    <row r="7" spans="1:10" ht="13.5" customHeight="1" x14ac:dyDescent="0.2">
      <c r="A7" s="52"/>
      <c r="B7" s="49"/>
      <c r="C7" s="15" t="s">
        <v>6</v>
      </c>
      <c r="D7" s="28">
        <v>6132000</v>
      </c>
      <c r="E7" s="28">
        <v>2926225.6</v>
      </c>
      <c r="F7" s="35">
        <f t="shared" si="0"/>
        <v>0.47720574037834312</v>
      </c>
      <c r="G7" s="28">
        <v>2926225.6</v>
      </c>
      <c r="H7" s="35">
        <f t="shared" si="1"/>
        <v>0.47720574037834312</v>
      </c>
      <c r="I7" s="28">
        <v>2926225.6</v>
      </c>
      <c r="J7" s="40">
        <f t="shared" si="2"/>
        <v>0.47720574037834312</v>
      </c>
    </row>
    <row r="8" spans="1:10" ht="22.5" customHeight="1" x14ac:dyDescent="0.2">
      <c r="A8" s="52"/>
      <c r="B8" s="49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52"/>
      <c r="B9" s="49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52"/>
      <c r="B10" s="49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2"/>
      <c r="B11" s="49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2"/>
      <c r="B12" s="49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2"/>
      <c r="B13" s="49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52"/>
      <c r="B14" s="49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52"/>
      <c r="B15" s="49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3"/>
      <c r="B16" s="50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1" t="s">
        <v>10</v>
      </c>
      <c r="B17" s="58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52"/>
      <c r="B18" s="49"/>
      <c r="C18" s="25" t="s">
        <v>4</v>
      </c>
      <c r="D18" s="27">
        <v>9385950</v>
      </c>
      <c r="E18" s="27">
        <v>444266.04</v>
      </c>
      <c r="F18" s="34">
        <f t="shared" si="0"/>
        <v>4.7333092547904049E-2</v>
      </c>
      <c r="G18" s="27">
        <v>339680.63</v>
      </c>
      <c r="H18" s="34">
        <f t="shared" si="1"/>
        <v>3.6190330227627465E-2</v>
      </c>
      <c r="I18" s="27">
        <v>339605.75</v>
      </c>
      <c r="J18" s="39">
        <f t="shared" si="2"/>
        <v>3.6182352345793443E-2</v>
      </c>
    </row>
    <row r="19" spans="1:10" ht="13.5" customHeight="1" x14ac:dyDescent="0.2">
      <c r="A19" s="52"/>
      <c r="B19" s="49"/>
      <c r="C19" s="15" t="s">
        <v>6</v>
      </c>
      <c r="D19" s="28">
        <v>9907207</v>
      </c>
      <c r="E19" s="28">
        <v>456217.84</v>
      </c>
      <c r="F19" s="35">
        <f t="shared" si="0"/>
        <v>4.6049087295743397E-2</v>
      </c>
      <c r="G19" s="28">
        <v>349347.63</v>
      </c>
      <c r="H19" s="35">
        <f t="shared" si="1"/>
        <v>3.5261969392584608E-2</v>
      </c>
      <c r="I19" s="28">
        <v>349272.75</v>
      </c>
      <c r="J19" s="40">
        <f t="shared" si="2"/>
        <v>3.5254411258389975E-2</v>
      </c>
    </row>
    <row r="20" spans="1:10" ht="22.5" customHeight="1" x14ac:dyDescent="0.2">
      <c r="A20" s="52"/>
      <c r="B20" s="49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2"/>
      <c r="B21" s="49"/>
      <c r="C21" s="25" t="s">
        <v>4</v>
      </c>
      <c r="D21" s="27">
        <v>3021997</v>
      </c>
      <c r="E21" s="27">
        <v>813719.7</v>
      </c>
      <c r="F21" s="34">
        <f t="shared" si="0"/>
        <v>0.26926555519413153</v>
      </c>
      <c r="G21" s="27">
        <v>462513.42</v>
      </c>
      <c r="H21" s="34">
        <f t="shared" si="1"/>
        <v>0.15304893419814777</v>
      </c>
      <c r="I21" s="27">
        <v>454614.12</v>
      </c>
      <c r="J21" s="39">
        <f t="shared" si="2"/>
        <v>0.15043500043183364</v>
      </c>
    </row>
    <row r="22" spans="1:10" ht="13.5" customHeight="1" x14ac:dyDescent="0.2">
      <c r="A22" s="52"/>
      <c r="B22" s="49"/>
      <c r="C22" s="15" t="s">
        <v>6</v>
      </c>
      <c r="D22" s="28">
        <v>3478315</v>
      </c>
      <c r="E22" s="28">
        <v>966788.84</v>
      </c>
      <c r="F22" s="35">
        <f t="shared" si="0"/>
        <v>0.27794746594256126</v>
      </c>
      <c r="G22" s="28">
        <v>462513.42</v>
      </c>
      <c r="H22" s="35">
        <f t="shared" si="1"/>
        <v>0.13297053889598842</v>
      </c>
      <c r="I22" s="28">
        <v>454614.12</v>
      </c>
      <c r="J22" s="40">
        <f t="shared" si="2"/>
        <v>0.13069952548863459</v>
      </c>
    </row>
    <row r="23" spans="1:10" ht="22.5" customHeight="1" x14ac:dyDescent="0.2">
      <c r="A23" s="52"/>
      <c r="B23" s="49" t="s">
        <v>14</v>
      </c>
      <c r="C23" s="25" t="s">
        <v>12</v>
      </c>
      <c r="D23" s="27">
        <v>178682</v>
      </c>
      <c r="E23" s="27">
        <v>8174.42</v>
      </c>
      <c r="F23" s="34">
        <f t="shared" si="0"/>
        <v>4.574842457550285E-2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52"/>
      <c r="B24" s="49"/>
      <c r="C24" s="25" t="s">
        <v>4</v>
      </c>
      <c r="D24" s="27">
        <v>3068180</v>
      </c>
      <c r="E24" s="27">
        <v>680379.31</v>
      </c>
      <c r="F24" s="34">
        <f t="shared" si="0"/>
        <v>0.22175338800200772</v>
      </c>
      <c r="G24" s="27">
        <v>312347.15999999997</v>
      </c>
      <c r="H24" s="34">
        <f t="shared" si="1"/>
        <v>0.10180209766050231</v>
      </c>
      <c r="I24" s="27">
        <v>276884.90000000002</v>
      </c>
      <c r="J24" s="39">
        <f t="shared" si="2"/>
        <v>9.0244020885345722E-2</v>
      </c>
    </row>
    <row r="25" spans="1:10" ht="13.5" customHeight="1" x14ac:dyDescent="0.2">
      <c r="A25" s="52"/>
      <c r="B25" s="49"/>
      <c r="C25" s="15" t="s">
        <v>6</v>
      </c>
      <c r="D25" s="28">
        <v>3246862</v>
      </c>
      <c r="E25" s="28">
        <v>688553.73</v>
      </c>
      <c r="F25" s="35">
        <f t="shared" si="0"/>
        <v>0.21206744542884792</v>
      </c>
      <c r="G25" s="28">
        <v>317221.58</v>
      </c>
      <c r="H25" s="35">
        <f t="shared" si="1"/>
        <v>9.7700974048173281E-2</v>
      </c>
      <c r="I25" s="28">
        <v>281759.32</v>
      </c>
      <c r="J25" s="40">
        <f t="shared" si="2"/>
        <v>8.6778963811828161E-2</v>
      </c>
    </row>
    <row r="26" spans="1:10" ht="22.5" customHeight="1" x14ac:dyDescent="0.2">
      <c r="A26" s="52"/>
      <c r="B26" s="49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2"/>
      <c r="B27" s="49"/>
      <c r="C27" s="25" t="s">
        <v>4</v>
      </c>
      <c r="D27" s="27">
        <v>3411884</v>
      </c>
      <c r="E27" s="27">
        <v>674009.12</v>
      </c>
      <c r="F27" s="34">
        <f t="shared" si="0"/>
        <v>0.19754748989121554</v>
      </c>
      <c r="G27" s="27">
        <v>531661.53</v>
      </c>
      <c r="H27" s="34">
        <f t="shared" si="1"/>
        <v>0.15582637920867182</v>
      </c>
      <c r="I27" s="27">
        <v>478932.47999999998</v>
      </c>
      <c r="J27" s="39">
        <f t="shared" si="2"/>
        <v>0.1403718532048569</v>
      </c>
    </row>
    <row r="28" spans="1:10" ht="13.5" customHeight="1" x14ac:dyDescent="0.2">
      <c r="A28" s="52"/>
      <c r="B28" s="49"/>
      <c r="C28" s="15" t="s">
        <v>6</v>
      </c>
      <c r="D28" s="28">
        <v>3805297</v>
      </c>
      <c r="E28" s="28">
        <v>674009.12</v>
      </c>
      <c r="F28" s="35">
        <f t="shared" si="0"/>
        <v>0.17712391963097757</v>
      </c>
      <c r="G28" s="28">
        <v>531661.53</v>
      </c>
      <c r="H28" s="35">
        <f t="shared" si="1"/>
        <v>0.13971617195714289</v>
      </c>
      <c r="I28" s="28">
        <v>478932.47999999998</v>
      </c>
      <c r="J28" s="40">
        <f t="shared" si="2"/>
        <v>0.1258594217481579</v>
      </c>
    </row>
    <row r="29" spans="1:10" ht="22.5" customHeight="1" x14ac:dyDescent="0.2">
      <c r="A29" s="52"/>
      <c r="B29" s="49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2"/>
      <c r="B30" s="49"/>
      <c r="C30" s="25" t="s">
        <v>4</v>
      </c>
      <c r="D30" s="27">
        <v>787981</v>
      </c>
      <c r="E30" s="27">
        <v>316831.89</v>
      </c>
      <c r="F30" s="34">
        <f t="shared" si="0"/>
        <v>0.40208062123325311</v>
      </c>
      <c r="G30" s="27">
        <v>104072.37</v>
      </c>
      <c r="H30" s="34">
        <f t="shared" si="1"/>
        <v>0.13207472007573787</v>
      </c>
      <c r="I30" s="27">
        <v>43202.16</v>
      </c>
      <c r="J30" s="39">
        <f t="shared" si="2"/>
        <v>5.482639809843131E-2</v>
      </c>
    </row>
    <row r="31" spans="1:10" ht="13.5" customHeight="1" thickBot="1" x14ac:dyDescent="0.25">
      <c r="A31" s="53"/>
      <c r="B31" s="50"/>
      <c r="C31" s="21" t="s">
        <v>6</v>
      </c>
      <c r="D31" s="30">
        <v>811585</v>
      </c>
      <c r="E31" s="30">
        <v>316831.89</v>
      </c>
      <c r="F31" s="36">
        <f t="shared" si="0"/>
        <v>0.39038657688350575</v>
      </c>
      <c r="G31" s="30">
        <v>104072.37</v>
      </c>
      <c r="H31" s="36">
        <f t="shared" si="1"/>
        <v>0.12823348139751228</v>
      </c>
      <c r="I31" s="30">
        <v>43202.16</v>
      </c>
      <c r="J31" s="41">
        <f t="shared" si="2"/>
        <v>5.3231836468145673E-2</v>
      </c>
    </row>
    <row r="32" spans="1:10" ht="22.5" customHeight="1" x14ac:dyDescent="0.2">
      <c r="A32" s="51" t="s">
        <v>17</v>
      </c>
      <c r="B32" s="58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52"/>
      <c r="B33" s="49"/>
      <c r="C33" s="25" t="s">
        <v>4</v>
      </c>
      <c r="D33" s="27">
        <v>4765345</v>
      </c>
      <c r="E33" s="27">
        <v>920512.44</v>
      </c>
      <c r="F33" s="34">
        <f t="shared" si="0"/>
        <v>0.19316805813639934</v>
      </c>
      <c r="G33" s="27">
        <v>656270.21</v>
      </c>
      <c r="H33" s="34">
        <f t="shared" si="1"/>
        <v>0.13771725027254059</v>
      </c>
      <c r="I33" s="27">
        <v>582492.74</v>
      </c>
      <c r="J33" s="39">
        <f t="shared" si="2"/>
        <v>0.12223516660388702</v>
      </c>
    </row>
    <row r="34" spans="1:10" ht="13.5" customHeight="1" x14ac:dyDescent="0.2">
      <c r="A34" s="52"/>
      <c r="B34" s="49"/>
      <c r="C34" s="15" t="s">
        <v>6</v>
      </c>
      <c r="D34" s="28">
        <v>5586799</v>
      </c>
      <c r="E34" s="28">
        <v>930502.44</v>
      </c>
      <c r="F34" s="35">
        <f t="shared" si="0"/>
        <v>0.16655377077285222</v>
      </c>
      <c r="G34" s="28">
        <v>666260.21</v>
      </c>
      <c r="H34" s="35">
        <f t="shared" si="1"/>
        <v>0.11925616260760409</v>
      </c>
      <c r="I34" s="28">
        <v>592482.74</v>
      </c>
      <c r="J34" s="40">
        <f t="shared" si="2"/>
        <v>0.10605048436501832</v>
      </c>
    </row>
    <row r="35" spans="1:10" ht="22.5" customHeight="1" x14ac:dyDescent="0.2">
      <c r="A35" s="52"/>
      <c r="B35" s="49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2"/>
      <c r="B36" s="49"/>
      <c r="C36" s="25" t="s">
        <v>4</v>
      </c>
      <c r="D36" s="27">
        <v>5309223</v>
      </c>
      <c r="E36" s="27">
        <v>1248503.71</v>
      </c>
      <c r="F36" s="34">
        <f t="shared" si="0"/>
        <v>0.23515751928295345</v>
      </c>
      <c r="G36" s="27">
        <v>994681.95</v>
      </c>
      <c r="H36" s="34">
        <f t="shared" si="1"/>
        <v>0.1873498155944853</v>
      </c>
      <c r="I36" s="27">
        <v>962391.98</v>
      </c>
      <c r="J36" s="39">
        <f t="shared" si="2"/>
        <v>0.18126795201482401</v>
      </c>
    </row>
    <row r="37" spans="1:10" ht="13.5" customHeight="1" thickBot="1" x14ac:dyDescent="0.25">
      <c r="A37" s="53"/>
      <c r="B37" s="50"/>
      <c r="C37" s="21" t="s">
        <v>6</v>
      </c>
      <c r="D37" s="30">
        <v>5588182</v>
      </c>
      <c r="E37" s="30">
        <v>1315904.8600000001</v>
      </c>
      <c r="F37" s="36">
        <f t="shared" si="0"/>
        <v>0.23547995752464757</v>
      </c>
      <c r="G37" s="30">
        <v>994681.95</v>
      </c>
      <c r="H37" s="36">
        <f t="shared" si="1"/>
        <v>0.1779974149016621</v>
      </c>
      <c r="I37" s="30">
        <v>962391.98</v>
      </c>
      <c r="J37" s="41">
        <f t="shared" si="2"/>
        <v>0.17221915463741158</v>
      </c>
    </row>
    <row r="38" spans="1:10" ht="22.5" customHeight="1" x14ac:dyDescent="0.2">
      <c r="A38" s="51" t="s">
        <v>21</v>
      </c>
      <c r="B38" s="58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2"/>
      <c r="B39" s="49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2"/>
      <c r="B40" s="49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52"/>
      <c r="B41" s="49"/>
      <c r="C41" s="25" t="s">
        <v>4</v>
      </c>
      <c r="D41" s="27">
        <v>3477407</v>
      </c>
      <c r="E41" s="27">
        <v>3456128.09</v>
      </c>
      <c r="F41" s="34">
        <f t="shared" si="0"/>
        <v>0.99388081119063709</v>
      </c>
      <c r="G41" s="27">
        <v>3309335.7</v>
      </c>
      <c r="H41" s="34">
        <f t="shared" si="1"/>
        <v>0.9516676362588562</v>
      </c>
      <c r="I41" s="27">
        <v>3231820.71</v>
      </c>
      <c r="J41" s="39">
        <f t="shared" si="2"/>
        <v>0.92937660446418835</v>
      </c>
    </row>
    <row r="42" spans="1:10" ht="13.5" customHeight="1" x14ac:dyDescent="0.2">
      <c r="A42" s="52"/>
      <c r="B42" s="49"/>
      <c r="C42" s="15" t="s">
        <v>6</v>
      </c>
      <c r="D42" s="28">
        <v>4736329</v>
      </c>
      <c r="E42" s="28">
        <v>3484588.09</v>
      </c>
      <c r="F42" s="35">
        <f t="shared" si="0"/>
        <v>0.73571495772358719</v>
      </c>
      <c r="G42" s="28">
        <v>3326745.7</v>
      </c>
      <c r="H42" s="35">
        <f t="shared" si="1"/>
        <v>0.70238906545554591</v>
      </c>
      <c r="I42" s="28">
        <v>3249230.71</v>
      </c>
      <c r="J42" s="40">
        <f t="shared" si="2"/>
        <v>0.68602301698213952</v>
      </c>
    </row>
    <row r="43" spans="1:10" ht="22.5" customHeight="1" x14ac:dyDescent="0.2">
      <c r="A43" s="52"/>
      <c r="B43" s="49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2"/>
      <c r="B44" s="49"/>
      <c r="C44" s="25" t="s">
        <v>4</v>
      </c>
      <c r="D44" s="27">
        <v>4061774</v>
      </c>
      <c r="E44" s="27">
        <v>1628502.75</v>
      </c>
      <c r="F44" s="34">
        <f t="shared" si="0"/>
        <v>0.40093386535046016</v>
      </c>
      <c r="G44" s="27">
        <v>913332.8</v>
      </c>
      <c r="H44" s="34">
        <f t="shared" si="1"/>
        <v>0.22486056585127584</v>
      </c>
      <c r="I44" s="27">
        <v>890920.66</v>
      </c>
      <c r="J44" s="39">
        <f t="shared" si="2"/>
        <v>0.21934274531276235</v>
      </c>
    </row>
    <row r="45" spans="1:10" ht="13.5" customHeight="1" thickBot="1" x14ac:dyDescent="0.25">
      <c r="A45" s="53"/>
      <c r="B45" s="50"/>
      <c r="C45" s="21" t="s">
        <v>6</v>
      </c>
      <c r="D45" s="30">
        <v>4455187</v>
      </c>
      <c r="E45" s="30">
        <v>1648675.14</v>
      </c>
      <c r="F45" s="36">
        <f t="shared" si="0"/>
        <v>0.37005744988930878</v>
      </c>
      <c r="G45" s="30">
        <v>913332.8</v>
      </c>
      <c r="H45" s="36">
        <f t="shared" si="1"/>
        <v>0.20500436906464309</v>
      </c>
      <c r="I45" s="30">
        <v>890920.66</v>
      </c>
      <c r="J45" s="41">
        <f t="shared" si="2"/>
        <v>0.19997379683501501</v>
      </c>
    </row>
    <row r="46" spans="1:10" ht="22.5" customHeight="1" x14ac:dyDescent="0.2">
      <c r="A46" s="51" t="s">
        <v>25</v>
      </c>
      <c r="B46" s="58" t="s">
        <v>26</v>
      </c>
      <c r="C46" s="26" t="s">
        <v>12</v>
      </c>
      <c r="D46" s="29">
        <v>1180239</v>
      </c>
      <c r="E46" s="29">
        <v>161218.37</v>
      </c>
      <c r="F46" s="33">
        <f t="shared" si="0"/>
        <v>0.13659807039082761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2"/>
      <c r="B47" s="49"/>
      <c r="C47" s="25" t="s">
        <v>4</v>
      </c>
      <c r="D47" s="27">
        <v>23883484</v>
      </c>
      <c r="E47" s="27">
        <v>17623700.449999999</v>
      </c>
      <c r="F47" s="34">
        <f t="shared" si="0"/>
        <v>0.73790324937517493</v>
      </c>
      <c r="G47" s="27">
        <v>14045346.300000001</v>
      </c>
      <c r="H47" s="34">
        <f t="shared" si="1"/>
        <v>0.58807778211922523</v>
      </c>
      <c r="I47" s="27">
        <v>13429283.09</v>
      </c>
      <c r="J47" s="39">
        <f t="shared" si="2"/>
        <v>0.56228325356551834</v>
      </c>
    </row>
    <row r="48" spans="1:10" ht="13.5" customHeight="1" x14ac:dyDescent="0.2">
      <c r="A48" s="52"/>
      <c r="B48" s="49"/>
      <c r="C48" s="15" t="s">
        <v>6</v>
      </c>
      <c r="D48" s="28">
        <v>25063723</v>
      </c>
      <c r="E48" s="28">
        <v>17784918.82</v>
      </c>
      <c r="F48" s="35">
        <f t="shared" si="0"/>
        <v>0.70958806957769205</v>
      </c>
      <c r="G48" s="28">
        <v>14133713.640000001</v>
      </c>
      <c r="H48" s="35">
        <f t="shared" si="1"/>
        <v>0.56391118111223937</v>
      </c>
      <c r="I48" s="28">
        <v>13517650.43</v>
      </c>
      <c r="J48" s="40">
        <f t="shared" si="2"/>
        <v>0.53933130485044056</v>
      </c>
    </row>
    <row r="49" spans="1:10" ht="22.5" customHeight="1" x14ac:dyDescent="0.2">
      <c r="A49" s="52"/>
      <c r="B49" s="49" t="s">
        <v>27</v>
      </c>
      <c r="C49" s="25" t="s">
        <v>4</v>
      </c>
      <c r="D49" s="27">
        <v>23199768</v>
      </c>
      <c r="E49" s="27">
        <v>12654354.039999999</v>
      </c>
      <c r="F49" s="34">
        <f t="shared" si="0"/>
        <v>0.54545174934507967</v>
      </c>
      <c r="G49" s="27">
        <v>10568908.32</v>
      </c>
      <c r="H49" s="34">
        <f t="shared" si="1"/>
        <v>0.4555609487129354</v>
      </c>
      <c r="I49" s="27">
        <v>10207741.26</v>
      </c>
      <c r="J49" s="39">
        <f t="shared" si="2"/>
        <v>0.43999324734626655</v>
      </c>
    </row>
    <row r="50" spans="1:10" ht="13.5" customHeight="1" x14ac:dyDescent="0.2">
      <c r="A50" s="52"/>
      <c r="B50" s="49"/>
      <c r="C50" s="15" t="s">
        <v>6</v>
      </c>
      <c r="D50" s="28">
        <v>23199768</v>
      </c>
      <c r="E50" s="28">
        <v>12654354.039999999</v>
      </c>
      <c r="F50" s="35">
        <f t="shared" si="0"/>
        <v>0.54545174934507967</v>
      </c>
      <c r="G50" s="28">
        <v>10568908.32</v>
      </c>
      <c r="H50" s="35">
        <f t="shared" si="1"/>
        <v>0.4555609487129354</v>
      </c>
      <c r="I50" s="28">
        <v>10207741.26</v>
      </c>
      <c r="J50" s="40">
        <f t="shared" si="2"/>
        <v>0.43999324734626655</v>
      </c>
    </row>
    <row r="51" spans="1:10" ht="22.5" x14ac:dyDescent="0.2">
      <c r="A51" s="52"/>
      <c r="B51" s="49" t="s">
        <v>28</v>
      </c>
      <c r="C51" s="25" t="s">
        <v>5</v>
      </c>
      <c r="D51" s="27">
        <v>314815210</v>
      </c>
      <c r="E51" s="27">
        <v>184775734.25999999</v>
      </c>
      <c r="F51" s="34">
        <f t="shared" si="0"/>
        <v>0.58693394852173753</v>
      </c>
      <c r="G51" s="27">
        <v>167595727.81</v>
      </c>
      <c r="H51" s="34">
        <f t="shared" si="1"/>
        <v>0.53236223183117493</v>
      </c>
      <c r="I51" s="27">
        <v>140446581.58000001</v>
      </c>
      <c r="J51" s="39">
        <f t="shared" si="2"/>
        <v>0.44612387559038208</v>
      </c>
    </row>
    <row r="52" spans="1:10" ht="13.5" customHeight="1" x14ac:dyDescent="0.2">
      <c r="A52" s="52"/>
      <c r="B52" s="49"/>
      <c r="C52" s="15" t="s">
        <v>6</v>
      </c>
      <c r="D52" s="28">
        <v>314815210</v>
      </c>
      <c r="E52" s="28">
        <v>184775734.25999999</v>
      </c>
      <c r="F52" s="35">
        <f t="shared" si="0"/>
        <v>0.58693394852173753</v>
      </c>
      <c r="G52" s="28">
        <v>167595727.81</v>
      </c>
      <c r="H52" s="35">
        <f t="shared" si="1"/>
        <v>0.53236223183117493</v>
      </c>
      <c r="I52" s="28">
        <v>140446581.58000001</v>
      </c>
      <c r="J52" s="40">
        <f t="shared" si="2"/>
        <v>0.44612387559038208</v>
      </c>
    </row>
    <row r="53" spans="1:10" ht="22.5" customHeight="1" x14ac:dyDescent="0.2">
      <c r="A53" s="52"/>
      <c r="B53" s="49" t="s">
        <v>29</v>
      </c>
      <c r="C53" s="25" t="s">
        <v>4</v>
      </c>
      <c r="D53" s="27">
        <v>23780134</v>
      </c>
      <c r="E53" s="27">
        <v>7195830.6699999999</v>
      </c>
      <c r="F53" s="34">
        <f t="shared" si="0"/>
        <v>0.30259840714101949</v>
      </c>
      <c r="G53" s="27">
        <v>7117298.5800000001</v>
      </c>
      <c r="H53" s="34">
        <f t="shared" si="1"/>
        <v>0.29929598294105492</v>
      </c>
      <c r="I53" s="27">
        <v>7096288.4800000004</v>
      </c>
      <c r="J53" s="39">
        <f t="shared" si="2"/>
        <v>0.29841246815514161</v>
      </c>
    </row>
    <row r="54" spans="1:10" ht="13.5" customHeight="1" x14ac:dyDescent="0.2">
      <c r="A54" s="52"/>
      <c r="B54" s="49"/>
      <c r="C54" s="15" t="s">
        <v>6</v>
      </c>
      <c r="D54" s="28">
        <v>23780134</v>
      </c>
      <c r="E54" s="28">
        <v>7195830.6699999999</v>
      </c>
      <c r="F54" s="35">
        <f t="shared" si="0"/>
        <v>0.30259840714101949</v>
      </c>
      <c r="G54" s="28">
        <v>7117298.5800000001</v>
      </c>
      <c r="H54" s="35">
        <f t="shared" si="1"/>
        <v>0.29929598294105492</v>
      </c>
      <c r="I54" s="28">
        <v>7096288.4800000004</v>
      </c>
      <c r="J54" s="40">
        <f t="shared" si="2"/>
        <v>0.29841246815514161</v>
      </c>
    </row>
    <row r="55" spans="1:10" ht="22.5" customHeight="1" x14ac:dyDescent="0.2">
      <c r="A55" s="52"/>
      <c r="B55" s="49" t="s">
        <v>30</v>
      </c>
      <c r="C55" s="25" t="s">
        <v>4</v>
      </c>
      <c r="D55" s="27">
        <v>725915</v>
      </c>
      <c r="E55" s="27">
        <v>92951.64</v>
      </c>
      <c r="F55" s="34">
        <f t="shared" si="0"/>
        <v>0.12804755377695737</v>
      </c>
      <c r="G55" s="27">
        <v>40788.370000000003</v>
      </c>
      <c r="H55" s="34">
        <f t="shared" si="1"/>
        <v>5.6188906414662877E-2</v>
      </c>
      <c r="I55" s="27">
        <v>39114.44</v>
      </c>
      <c r="J55" s="39">
        <f t="shared" si="2"/>
        <v>5.3882947728039789E-2</v>
      </c>
    </row>
    <row r="56" spans="1:10" ht="13.5" customHeight="1" thickBot="1" x14ac:dyDescent="0.25">
      <c r="A56" s="53"/>
      <c r="B56" s="50"/>
      <c r="C56" s="21" t="s">
        <v>6</v>
      </c>
      <c r="D56" s="30">
        <v>725915</v>
      </c>
      <c r="E56" s="30">
        <v>92951.64</v>
      </c>
      <c r="F56" s="36">
        <f t="shared" si="0"/>
        <v>0.12804755377695737</v>
      </c>
      <c r="G56" s="30">
        <v>40788.370000000003</v>
      </c>
      <c r="H56" s="36">
        <f t="shared" si="1"/>
        <v>5.6188906414662877E-2</v>
      </c>
      <c r="I56" s="30">
        <v>39114.44</v>
      </c>
      <c r="J56" s="41">
        <f t="shared" si="2"/>
        <v>5.3882947728039789E-2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236295318.18000001</v>
      </c>
      <c r="F57" s="37">
        <f t="shared" si="0"/>
        <v>0.5365891584565442</v>
      </c>
      <c r="G57" s="31">
        <v>210421143.94999999</v>
      </c>
      <c r="H57" s="37">
        <f t="shared" si="1"/>
        <v>0.47783301600408301</v>
      </c>
      <c r="I57" s="31">
        <v>181908030.66</v>
      </c>
      <c r="J57" s="42">
        <f t="shared" si="2"/>
        <v>0.41308426184720876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2926225.6</v>
      </c>
      <c r="F3" s="6">
        <f t="shared" ref="F3:F8" si="0">E3/D3</f>
        <v>0.47720574037834312</v>
      </c>
      <c r="G3" s="4">
        <f>'Execução - LOA 2020'!G7</f>
        <v>2926225.6</v>
      </c>
      <c r="H3" s="6">
        <f>G3/D3</f>
        <v>0.47720574037834312</v>
      </c>
      <c r="I3" s="4">
        <f>'Execução - LOA 2020'!I7</f>
        <v>2926225.6</v>
      </c>
      <c r="J3" s="6">
        <f>I3/D3</f>
        <v>0.47720574037834312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3309456.8</v>
      </c>
      <c r="F8" s="6">
        <f t="shared" si="0"/>
        <v>0.33272944254146475</v>
      </c>
      <c r="G8" s="17">
        <f>SUM(G3:G7)</f>
        <v>3298870.0399999996</v>
      </c>
      <c r="H8" s="6">
        <f t="shared" si="1"/>
        <v>0.33166506038874399</v>
      </c>
      <c r="I8" s="17">
        <f>SUM(I3:I7)</f>
        <v>3297847.55</v>
      </c>
      <c r="J8" s="6">
        <f t="shared" si="2"/>
        <v>0.33156226027734687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456217.84</v>
      </c>
      <c r="F10" s="6">
        <f t="shared" ref="F10:F15" si="3">E10/D10</f>
        <v>4.6049087295743397E-2</v>
      </c>
      <c r="G10" s="4">
        <f>'Execução - LOA 2020'!G19</f>
        <v>349347.63</v>
      </c>
      <c r="H10" s="6">
        <f>G10/D10</f>
        <v>3.5261969392584608E-2</v>
      </c>
      <c r="I10" s="4">
        <f>'Execução - LOA 2020'!I19</f>
        <v>349272.75</v>
      </c>
      <c r="J10" s="6">
        <f t="shared" si="2"/>
        <v>3.5254411258389975E-2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966788.84</v>
      </c>
      <c r="F11" s="6">
        <f t="shared" si="3"/>
        <v>0.27794746594256126</v>
      </c>
      <c r="G11" s="4">
        <f>'Execução - LOA 2020'!G22</f>
        <v>462513.42</v>
      </c>
      <c r="H11" s="6">
        <f t="shared" ref="H11:H37" si="4">G11/D11</f>
        <v>0.13297053889598842</v>
      </c>
      <c r="I11" s="4">
        <f>'Execução - LOA 2020'!I22</f>
        <v>454614.12</v>
      </c>
      <c r="J11" s="6">
        <f t="shared" si="2"/>
        <v>0.13069952548863459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688553.73</v>
      </c>
      <c r="F12" s="6">
        <f t="shared" si="3"/>
        <v>0.21206744542884792</v>
      </c>
      <c r="G12" s="4">
        <f>'Execução - LOA 2020'!G25</f>
        <v>317221.58</v>
      </c>
      <c r="H12" s="6">
        <f t="shared" si="4"/>
        <v>9.7700974048173281E-2</v>
      </c>
      <c r="I12" s="4">
        <f>'Execução - LOA 2020'!I25</f>
        <v>281759.32</v>
      </c>
      <c r="J12" s="6">
        <f t="shared" si="2"/>
        <v>8.6778963811828161E-2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674009.12</v>
      </c>
      <c r="F13" s="6">
        <f t="shared" si="3"/>
        <v>0.17712391963097757</v>
      </c>
      <c r="G13" s="4">
        <f>'Execução - LOA 2020'!G28</f>
        <v>531661.53</v>
      </c>
      <c r="H13" s="6">
        <f t="shared" si="4"/>
        <v>0.13971617195714289</v>
      </c>
      <c r="I13" s="4">
        <f>'Execução - LOA 2020'!I28</f>
        <v>478932.47999999998</v>
      </c>
      <c r="J13" s="6">
        <f t="shared" si="2"/>
        <v>0.1258594217481579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316831.89</v>
      </c>
      <c r="F14" s="6">
        <f t="shared" si="3"/>
        <v>0.39038657688350575</v>
      </c>
      <c r="G14" s="4">
        <f>'Execução - LOA 2020'!G31</f>
        <v>104072.37</v>
      </c>
      <c r="H14" s="6">
        <f t="shared" si="4"/>
        <v>0.12823348139751228</v>
      </c>
      <c r="I14" s="4">
        <f>'Execução - LOA 2020'!I31</f>
        <v>43202.16</v>
      </c>
      <c r="J14" s="6">
        <f t="shared" si="2"/>
        <v>5.3231836468145673E-2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3102401.4200000004</v>
      </c>
      <c r="F15" s="6">
        <f t="shared" si="3"/>
        <v>0.14600040396689468</v>
      </c>
      <c r="G15" s="4">
        <f>SUM(G10:G14)</f>
        <v>1764816.5300000003</v>
      </c>
      <c r="H15" s="6">
        <f t="shared" si="4"/>
        <v>8.3053058397405358E-2</v>
      </c>
      <c r="I15" s="4">
        <f>SUM(I10:I14)</f>
        <v>1607780.8299999998</v>
      </c>
      <c r="J15" s="6">
        <f t="shared" si="2"/>
        <v>7.5662887838102252E-2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930502.44</v>
      </c>
      <c r="F17" s="6">
        <f t="shared" ref="F17:F37" si="5">E17/D17</f>
        <v>0.16655377077285222</v>
      </c>
      <c r="G17" s="4">
        <f>'Execução - LOA 2020'!G34</f>
        <v>666260.21</v>
      </c>
      <c r="H17" s="6">
        <f t="shared" si="4"/>
        <v>0.11925616260760409</v>
      </c>
      <c r="I17" s="4">
        <f>'Execução - LOA 2020'!I34</f>
        <v>592482.74</v>
      </c>
      <c r="J17" s="6">
        <f t="shared" si="2"/>
        <v>0.10605048436501832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1315904.8600000001</v>
      </c>
      <c r="F18" s="6">
        <f t="shared" si="5"/>
        <v>0.23547995752464757</v>
      </c>
      <c r="G18" s="4">
        <f>'Execução - LOA 2020'!G37</f>
        <v>994681.95</v>
      </c>
      <c r="H18" s="6">
        <f t="shared" si="4"/>
        <v>0.1779974149016621</v>
      </c>
      <c r="I18" s="4">
        <f>'Execução - LOA 2020'!I37</f>
        <v>962391.98</v>
      </c>
      <c r="J18" s="6">
        <f t="shared" si="2"/>
        <v>0.17221915463741158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2246407.2999999998</v>
      </c>
      <c r="F19" s="6">
        <f>E19/D19</f>
        <v>0.20102112925292667</v>
      </c>
      <c r="G19" s="4">
        <f>SUM(G17:G18)</f>
        <v>1660942.16</v>
      </c>
      <c r="H19" s="6">
        <f t="shared" si="4"/>
        <v>0.14863042362219675</v>
      </c>
      <c r="I19" s="4">
        <f>SUM(I17:I18)</f>
        <v>1554874.72</v>
      </c>
      <c r="J19" s="6">
        <f t="shared" si="2"/>
        <v>0.13913891397220274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3484588.09</v>
      </c>
      <c r="F22" s="6">
        <f t="shared" si="5"/>
        <v>0.73571495772358719</v>
      </c>
      <c r="G22" s="4">
        <f>'Execução - LOA 2020'!G42</f>
        <v>3326745.7</v>
      </c>
      <c r="H22" s="6">
        <f t="shared" si="4"/>
        <v>0.70238906545554591</v>
      </c>
      <c r="I22" s="4">
        <f>'Execução - LOA 2020'!I42</f>
        <v>3249230.71</v>
      </c>
      <c r="J22" s="6">
        <f t="shared" si="2"/>
        <v>0.68602301698213952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1648675.14</v>
      </c>
      <c r="F23" s="6">
        <f t="shared" si="5"/>
        <v>0.37005744988930878</v>
      </c>
      <c r="G23" s="4">
        <f>'Execução - LOA 2020'!G45</f>
        <v>913332.8</v>
      </c>
      <c r="H23" s="6">
        <f t="shared" si="4"/>
        <v>0.20500436906464309</v>
      </c>
      <c r="I23" s="4">
        <f>'Execução - LOA 2020'!I45</f>
        <v>890920.66</v>
      </c>
      <c r="J23" s="6">
        <f t="shared" si="2"/>
        <v>0.19997379683501501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5133263.2299999995</v>
      </c>
      <c r="F24" s="6">
        <f t="shared" si="5"/>
        <v>0.49310658605992974</v>
      </c>
      <c r="G24" s="4">
        <f>SUM(G21:G23)</f>
        <v>4240078.5</v>
      </c>
      <c r="H24" s="6">
        <f t="shared" si="4"/>
        <v>0.4073063351869271</v>
      </c>
      <c r="I24" s="4">
        <f>SUM(I21:I23)</f>
        <v>4140151.37</v>
      </c>
      <c r="J24" s="6">
        <f t="shared" si="2"/>
        <v>0.39770723151324566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17784918.82</v>
      </c>
      <c r="F26" s="6">
        <f t="shared" si="5"/>
        <v>0.70958806957769205</v>
      </c>
      <c r="G26" s="4">
        <f>'Execução - LOA 2020'!G48</f>
        <v>14133713.640000001</v>
      </c>
      <c r="H26" s="6">
        <f t="shared" si="4"/>
        <v>0.56391118111223937</v>
      </c>
      <c r="I26" s="4">
        <f>'Execução - LOA 2020'!I48</f>
        <v>13517650.43</v>
      </c>
      <c r="J26" s="6">
        <f t="shared" si="2"/>
        <v>0.53933130485044056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12654354.039999999</v>
      </c>
      <c r="F27" s="6">
        <f t="shared" si="5"/>
        <v>0.54545174934507967</v>
      </c>
      <c r="G27" s="4">
        <f>'Execução - LOA 2020'!G50</f>
        <v>10568908.32</v>
      </c>
      <c r="H27" s="6">
        <f t="shared" si="4"/>
        <v>0.4555609487129354</v>
      </c>
      <c r="I27" s="4">
        <f>'Execução - LOA 2020'!I50</f>
        <v>10207741.26</v>
      </c>
      <c r="J27" s="6">
        <f t="shared" si="2"/>
        <v>0.43999324734626655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167595727.81</v>
      </c>
      <c r="H28" s="6">
        <f t="shared" si="4"/>
        <v>0.53236223183117493</v>
      </c>
      <c r="I28" s="4">
        <f>'Execução - LOA 2020'!I52</f>
        <v>140446581.58000001</v>
      </c>
      <c r="J28" s="6">
        <f t="shared" si="2"/>
        <v>0.44612387559038208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7195830.6699999999</v>
      </c>
      <c r="F29" s="6">
        <f t="shared" si="5"/>
        <v>0.30259840714101949</v>
      </c>
      <c r="G29" s="4">
        <f>'Execução - LOA 2020'!G54</f>
        <v>7117298.5800000001</v>
      </c>
      <c r="H29" s="6">
        <f t="shared" si="4"/>
        <v>0.29929598294105492</v>
      </c>
      <c r="I29" s="4">
        <f>'Execução - LOA 2020'!I54</f>
        <v>7096288.4800000004</v>
      </c>
      <c r="J29" s="6">
        <f t="shared" si="2"/>
        <v>0.29841246815514161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92951.64</v>
      </c>
      <c r="F30" s="6">
        <f t="shared" si="5"/>
        <v>0.12804755377695737</v>
      </c>
      <c r="G30" s="4">
        <f>'Execução - LOA 2020'!G56</f>
        <v>40788.370000000003</v>
      </c>
      <c r="H30" s="6">
        <f t="shared" si="4"/>
        <v>5.6188906414662877E-2</v>
      </c>
      <c r="I30" s="4">
        <f>'Execução - LOA 2020'!I56</f>
        <v>39114.44</v>
      </c>
      <c r="J30" s="6">
        <f t="shared" si="2"/>
        <v>5.3882947728039789E-2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222503789.42999998</v>
      </c>
      <c r="F31" s="6">
        <f t="shared" si="5"/>
        <v>0.5740777711971381</v>
      </c>
      <c r="G31" s="17">
        <f>SUM(G26:G30)</f>
        <v>199456436.72000003</v>
      </c>
      <c r="H31" s="6">
        <f t="shared" si="4"/>
        <v>0.51461373730519588</v>
      </c>
      <c r="I31" s="17">
        <f>SUM(I26:I30)</f>
        <v>171307376.19</v>
      </c>
      <c r="J31" s="6">
        <f t="shared" si="2"/>
        <v>0.4419868846490993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3309456.8</v>
      </c>
      <c r="F33" s="6">
        <f>E33/D33</f>
        <v>0.33272944254146475</v>
      </c>
      <c r="G33" s="4">
        <f>G8</f>
        <v>3298870.0399999996</v>
      </c>
      <c r="H33" s="6">
        <f>G33/D33</f>
        <v>0.33166506038874399</v>
      </c>
      <c r="I33" s="4">
        <f>I8</f>
        <v>3297847.55</v>
      </c>
      <c r="J33" s="6">
        <f t="shared" si="2"/>
        <v>0.33156226027734687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3102401.4200000004</v>
      </c>
      <c r="F34" s="6">
        <f t="shared" si="5"/>
        <v>0.14600040396689468</v>
      </c>
      <c r="G34" s="4">
        <f>G15</f>
        <v>1764816.5300000003</v>
      </c>
      <c r="H34" s="6">
        <f t="shared" si="4"/>
        <v>8.3053058397405358E-2</v>
      </c>
      <c r="I34" s="4">
        <f>I15</f>
        <v>1607780.8299999998</v>
      </c>
      <c r="J34" s="6">
        <f t="shared" si="2"/>
        <v>7.5662887838102252E-2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2246407.2999999998</v>
      </c>
      <c r="F35" s="6">
        <f t="shared" si="5"/>
        <v>0.20102112925292667</v>
      </c>
      <c r="G35" s="4">
        <f>G19</f>
        <v>1660942.16</v>
      </c>
      <c r="H35" s="6">
        <f t="shared" si="4"/>
        <v>0.14863042362219675</v>
      </c>
      <c r="I35" s="4">
        <f>I19</f>
        <v>1554874.72</v>
      </c>
      <c r="J35" s="6">
        <f t="shared" si="2"/>
        <v>0.13913891397220274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5133263.2299999995</v>
      </c>
      <c r="F36" s="6">
        <f t="shared" si="5"/>
        <v>0.49310658605992974</v>
      </c>
      <c r="G36" s="4">
        <f>G24</f>
        <v>4240078.5</v>
      </c>
      <c r="H36" s="6">
        <f t="shared" si="4"/>
        <v>0.4073063351869271</v>
      </c>
      <c r="I36" s="4">
        <f>I24</f>
        <v>4140151.37</v>
      </c>
      <c r="J36" s="6">
        <f t="shared" si="2"/>
        <v>0.39770723151324566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222503789.42999998</v>
      </c>
      <c r="F37" s="6">
        <f t="shared" si="5"/>
        <v>0.5740777711971381</v>
      </c>
      <c r="G37" s="4">
        <f>G31</f>
        <v>199456436.72000003</v>
      </c>
      <c r="H37" s="6">
        <f t="shared" si="4"/>
        <v>0.51461373730519588</v>
      </c>
      <c r="I37" s="4">
        <f>I31</f>
        <v>171307376.19</v>
      </c>
      <c r="J37" s="6">
        <f t="shared" si="2"/>
        <v>0.4419868846490993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10" sqref="Z1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2020-07-01T15:13:35Z</dcterms:modified>
</cp:coreProperties>
</file>