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<sst xmlns="http://schemas.openxmlformats.org/spreadsheetml/2006/main" count="207" uniqueCount="45">
  <si>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</si>
  <si>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</si>
  <si>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</si>
  <si>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</si>
  <si>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</si>
  <si>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</si>
  <si>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</si>
  <si>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</si>
  <si>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</si>
  <si>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</si>
  <si>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</si>
  <si>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</si>
  <si>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</si>
  <si>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</si>
  <si>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</si>
  <si>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</si>
  <si>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</si>
  <si>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</si>
  <si>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</si>
  <si>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</si>
  <si>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</si>
  <si>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</si>
  <si>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</si>
  <si>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</si>
  <si>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</si>
  <si>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</si>
  <si>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</si>
  <si>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</si>
  <si>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</si>
  <si>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</si>
  <si>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</si>
  <si>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</si>
  <si>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</si>
  <si>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</si>
  <si>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</si>
  <si>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</si>
  <si>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</si>
  <si>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</si>
  <si>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</si>
  <si>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Execução Orçamentária - Diretorias e Ações Jun/20</t>
  </si>
  <si>
    <t>% LIQUIDADO</t>
  </si>
  <si>
    <t>% EMPENHADO</t>
  </si>
  <si>
    <t>% PAGO</t>
  </si>
  <si>
    <t>%             PAGO</t>
  </si>
  <si>
    <t>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</si>
</sst>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1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4.6049087295743397E-2</c:v>
                </c:pt>
                <c:pt idx="1">
                  <c:v>3.4896397137962297E-2</c:v>
                </c:pt>
                <c:pt idx="2">
                  <c:v>3.4580943953225161E-2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0.27794746594256126</c:v>
                </c:pt>
                <c:pt idx="1">
                  <c:v>0.13253205359491593</c:v>
                </c:pt>
                <c:pt idx="2">
                  <c:v>0.12585385739934421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0.19944055829905921</c:v>
                </c:pt>
                <c:pt idx="1">
                  <c:v>9.7700974048173281E-2</c:v>
                </c:pt>
                <c:pt idx="2">
                  <c:v>8.4921616625529522E-2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0.17688582520628482</c:v>
                </c:pt>
                <c:pt idx="1">
                  <c:v>0.13919158741091692</c:v>
                </c:pt>
                <c:pt idx="2">
                  <c:v>0.12532233357869307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0.39038657688350575</c:v>
                </c:pt>
                <c:pt idx="1">
                  <c:v>0.126974352655606</c:v>
                </c:pt>
                <c:pt idx="2">
                  <c:v>5.3231836468145673E-2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0.16655377077285222</c:v>
                </c:pt>
                <c:pt idx="1">
                  <c:v>0.11875663327067967</c:v>
                </c:pt>
                <c:pt idx="2">
                  <c:v>0.10557744425743613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0.23530257604351471</c:v>
                </c:pt>
                <c:pt idx="1">
                  <c:v>0.17548389619378896</c:v>
                </c:pt>
                <c:pt idx="2">
                  <c:v>0.17102114784378891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0.73517718258169984</c:v>
                </c:pt>
                <c:pt idx="1">
                  <c:v>0.70117895737394931</c:v>
                </c:pt>
                <c:pt idx="2">
                  <c:v>0.67865037880603318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0.3575576984759562</c:v>
                </c:pt>
                <c:pt idx="1">
                  <c:v>0.20235156683658845</c:v>
                </c:pt>
                <c:pt idx="2">
                  <c:v>0.19855608754469789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0.70720175849374012</c:v>
                </c:pt>
                <c:pt idx="1">
                  <c:v>0.56210151261247177</c:v>
                </c:pt>
                <c:pt idx="2">
                  <c:v>0.49884804304611891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0.54545174934507967</c:v>
                </c:pt>
                <c:pt idx="1">
                  <c:v>0.4555609487129354</c:v>
                </c:pt>
                <c:pt idx="2">
                  <c:v>0.43999324734626655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0.58454516756036023</c:v>
                </c:pt>
                <c:pt idx="1">
                  <c:v>0.52723188190303771</c:v>
                </c:pt>
                <c:pt idx="2">
                  <c:v>0.44355817338050468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0.30259840714101949</c:v>
                </c:pt>
                <c:pt idx="1">
                  <c:v>0.29919709788010446</c:v>
                </c:pt>
                <c:pt idx="2">
                  <c:v>0.29578063899892237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0.12804755377695737</c:v>
                </c:pt>
                <c:pt idx="1">
                  <c:v>5.6188906414662877E-2</c:v>
                </c:pt>
                <c:pt idx="2">
                  <c:v>3.6525543624253524E-2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0.47720574037834312</c:v>
                </c:pt>
                <c:pt idx="1">
                  <c:v>0.47543983855185906</c:v>
                </c:pt>
                <c:pt idx="2">
                  <c:v>0.47543983855185906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0.69898649384142619</c:v>
                </c:pt>
                <c:pt idx="1">
                  <c:v>0.6805056645482177</c:v>
                </c:pt>
                <c:pt idx="2">
                  <c:v>0.6805056645482177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0.45868457069341895</c:v>
                </c:pt>
                <c:pt idx="1">
                  <c:v>0.45868457069341895</c:v>
                </c:pt>
                <c:pt idx="2">
                  <c:v>0.38270171968986733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4.7288588375334971E-2</c:v>
                </c:pt>
                <c:pt idx="1">
                  <c:v>4.4702461028241498E-2</c:v>
                </c:pt>
                <c:pt idx="2">
                  <c:v>4.4702461028241498E-2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7.6760755831845884E-2</c:v>
                </c:pt>
                <c:pt idx="1">
                  <c:v>7.6760755831845884E-2</c:v>
                </c:pt>
                <c:pt idx="2">
                  <c:v>7.0467347818058718E-2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0.33272944254146475</c:v>
                </c:pt>
                <c:pt idx="1">
                  <c:v>0.33057637293530612</c:v>
                </c:pt>
                <c:pt idx="2">
                  <c:v>0.32824091353747437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0.14402839326308967</c:v>
                </c:pt>
                <c:pt idx="1">
                  <c:v>8.2668806066054243E-2</c:v>
                </c:pt>
                <c:pt idx="2">
                  <c:v>7.4175717881267048E-2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0.20093242753611842</c:v>
                </c:pt>
                <c:pt idx="1">
                  <c:v>0.14712377497554582</c:v>
                </c:pt>
                <c:pt idx="2">
                  <c:v>0.13830334566116936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0.48751239379491812</c:v>
                </c:pt>
                <c:pt idx="1">
                  <c:v>0.40562044478565323</c:v>
                </c:pt>
                <c:pt idx="2">
                  <c:v>0.39374611625229777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0.57198317273834942</c:v>
                </c:pt>
                <c:pt idx="1">
                  <c:v>0.51032352537090286</c:v>
                </c:pt>
                <c:pt idx="2">
                  <c:v>0.43709100422552744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Q40" sqref="Q40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5703125" customWidth="1"/>
    <col min="4" max="5" width="14.28515625" customWidth="1"/>
    <col min="6" max="6" width="12.7109375" style="32" customWidth="1"/>
    <col min="7" max="7" width="14.28515625" customWidth="1"/>
    <col min="8" max="8" width="12.7109375" style="32" customWidth="1"/>
    <col min="9" max="9" width="14.28515625" customWidth="1"/>
    <col min="10" max="10" width="12.7109375" style="32" customWidth="1"/>
  </cols>
  <sheetData>
    <row r="1" spans="1:10" ht="22.5" x14ac:dyDescent="0.2">
      <c r="B1" s="1"/>
      <c r="C1" s="1" t="s">
        <v>39</v>
      </c>
    </row>
    <row r="2" spans="1:10" ht="13.5" thickBot="1" x14ac:dyDescent="0.25"/>
    <row r="3" spans="1:10" ht="45" customHeight="1" x14ac:dyDescent="0.2">
      <c r="A3" s="52" t="s">
        <v>32</v>
      </c>
      <c r="B3" s="54" t="s">
        <v>36</v>
      </c>
      <c r="C3" s="52" t="s">
        <v>44</v>
      </c>
      <c r="D3" s="56" t="s">
        <v>0</v>
      </c>
      <c r="E3" s="56" t="s">
        <v>33</v>
      </c>
      <c r="F3" s="49" t="s">
        <v>41</v>
      </c>
      <c r="G3" s="56" t="s">
        <v>34</v>
      </c>
      <c r="H3" s="51" t="s">
        <v>40</v>
      </c>
      <c r="I3" s="58" t="s">
        <v>35</v>
      </c>
      <c r="J3" s="49" t="s">
        <v>43</v>
      </c>
    </row>
    <row r="4" spans="1:10" ht="13.5" thickBot="1" x14ac:dyDescent="0.25">
      <c r="A4" s="53"/>
      <c r="B4" s="55"/>
      <c r="C4" s="55"/>
      <c r="D4" s="57"/>
      <c r="E4" s="57"/>
      <c r="F4" s="50"/>
      <c r="G4" s="57"/>
      <c r="H4" s="50"/>
      <c r="I4" s="59"/>
      <c r="J4" s="50"/>
    </row>
    <row r="5" spans="1:10" ht="22.5" x14ac:dyDescent="0.2">
      <c r="A5" s="43" t="s">
        <v>2</v>
      </c>
      <c r="B5" s="46" t="s">
        <v>3</v>
      </c>
      <c r="C5" s="26" t="s">
        <v>4</v>
      </c>
      <c r="D5" s="29">
        <v>1832000</v>
      </c>
      <c r="E5" s="29">
        <v>469410.54</v>
      </c>
      <c r="F5" s="33">
        <f>E5/D5</f>
        <v>0.25622846069868993</v>
      </c>
      <c r="G5" s="29">
        <v>468410.54</v>
      </c>
      <c r="H5" s="33">
        <f>G5/D5</f>
        <v>0.25568260917030566</v>
      </c>
      <c r="I5" s="29">
        <v>468410.54</v>
      </c>
      <c r="J5" s="38">
        <f>I5/D5</f>
        <v>0.25568260917030566</v>
      </c>
    </row>
    <row r="6" spans="1:10" ht="22.5" x14ac:dyDescent="0.2">
      <c r="A6" s="44"/>
      <c r="B6" s="47"/>
      <c r="C6" s="25" t="s">
        <v>5</v>
      </c>
      <c r="D6" s="27">
        <v>4300000</v>
      </c>
      <c r="E6" s="27">
        <v>2456815.06</v>
      </c>
      <c r="F6" s="34">
        <f t="shared" ref="F6:F57" si="0">E6/D6</f>
        <v>0.57135233953488374</v>
      </c>
      <c r="G6" s="27">
        <v>2446986.5499999998</v>
      </c>
      <c r="H6" s="34">
        <f t="shared" ref="H6:H57" si="1">G6/D6</f>
        <v>0.56906663953488368</v>
      </c>
      <c r="I6" s="27">
        <v>2446986.5499999998</v>
      </c>
      <c r="J6" s="39">
        <f t="shared" ref="J6:J57" si="2">I6/D6</f>
        <v>0.56906663953488368</v>
      </c>
    </row>
    <row r="7" spans="1:10" ht="13.5" customHeight="1" x14ac:dyDescent="0.2">
      <c r="A7" s="44"/>
      <c r="B7" s="47"/>
      <c r="C7" s="15" t="s">
        <v>6</v>
      </c>
      <c r="D7" s="28">
        <v>6132000</v>
      </c>
      <c r="E7" s="28">
        <v>2926225.6</v>
      </c>
      <c r="F7" s="35">
        <f t="shared" si="0"/>
        <v>0.47720574037834312</v>
      </c>
      <c r="G7" s="28">
        <v>2915397.09</v>
      </c>
      <c r="H7" s="35">
        <f t="shared" si="1"/>
        <v>0.47543983855185906</v>
      </c>
      <c r="I7" s="28">
        <v>2915397.09</v>
      </c>
      <c r="J7" s="40">
        <f t="shared" si="2"/>
        <v>0.47543983855185906</v>
      </c>
    </row>
    <row r="8" spans="1:10" ht="22.5" customHeight="1" x14ac:dyDescent="0.2">
      <c r="A8" s="44"/>
      <c r="B8" s="47" t="s">
        <v>7</v>
      </c>
      <c r="C8" s="25" t="s">
        <v>4</v>
      </c>
      <c r="D8" s="27">
        <v>119427</v>
      </c>
      <c r="E8" s="27">
        <v>83477.86</v>
      </c>
      <c r="F8" s="34">
        <f t="shared" si="0"/>
        <v>0.69898649384142619</v>
      </c>
      <c r="G8" s="27">
        <v>81270.75</v>
      </c>
      <c r="H8" s="34">
        <f t="shared" si="1"/>
        <v>0.6805056645482177</v>
      </c>
      <c r="I8" s="27">
        <v>81270.75</v>
      </c>
      <c r="J8" s="39">
        <f t="shared" si="2"/>
        <v>0.6805056645482177</v>
      </c>
    </row>
    <row r="9" spans="1:10" ht="13.5" customHeight="1" x14ac:dyDescent="0.2">
      <c r="A9" s="44"/>
      <c r="B9" s="47"/>
      <c r="C9" s="15" t="s">
        <v>6</v>
      </c>
      <c r="D9" s="28">
        <v>119427</v>
      </c>
      <c r="E9" s="28">
        <v>83477.86</v>
      </c>
      <c r="F9" s="35">
        <f t="shared" si="0"/>
        <v>0.69898649384142619</v>
      </c>
      <c r="G9" s="28">
        <v>81270.75</v>
      </c>
      <c r="H9" s="35">
        <f t="shared" si="1"/>
        <v>0.6805056645482177</v>
      </c>
      <c r="I9" s="28">
        <v>81270.75</v>
      </c>
      <c r="J9" s="40">
        <f t="shared" si="2"/>
        <v>0.6805056645482177</v>
      </c>
    </row>
    <row r="10" spans="1:10" ht="22.5" customHeight="1" x14ac:dyDescent="0.2">
      <c r="A10" s="44"/>
      <c r="B10" s="47" t="s">
        <v>8</v>
      </c>
      <c r="C10" s="25" t="s">
        <v>4</v>
      </c>
      <c r="D10" s="27">
        <v>292262</v>
      </c>
      <c r="E10" s="27">
        <v>134056.07</v>
      </c>
      <c r="F10" s="34">
        <f t="shared" si="0"/>
        <v>0.45868457069341895</v>
      </c>
      <c r="G10" s="27">
        <v>134056.07</v>
      </c>
      <c r="H10" s="34">
        <f t="shared" si="1"/>
        <v>0.45868457069341895</v>
      </c>
      <c r="I10" s="27">
        <v>111849.17</v>
      </c>
      <c r="J10" s="39">
        <f t="shared" si="2"/>
        <v>0.38270171968986733</v>
      </c>
    </row>
    <row r="11" spans="1:10" ht="13.5" customHeight="1" x14ac:dyDescent="0.2">
      <c r="A11" s="44"/>
      <c r="B11" s="47"/>
      <c r="C11" s="15" t="s">
        <v>6</v>
      </c>
      <c r="D11" s="28">
        <v>292262</v>
      </c>
      <c r="E11" s="28">
        <v>134056.07</v>
      </c>
      <c r="F11" s="35">
        <f t="shared" si="0"/>
        <v>0.45868457069341895</v>
      </c>
      <c r="G11" s="28">
        <v>134056.07</v>
      </c>
      <c r="H11" s="35">
        <f t="shared" si="1"/>
        <v>0.45868457069341895</v>
      </c>
      <c r="I11" s="28">
        <v>111849.17</v>
      </c>
      <c r="J11" s="40">
        <f t="shared" si="2"/>
        <v>0.38270171968986733</v>
      </c>
    </row>
    <row r="12" spans="1:10" ht="22.5" customHeight="1" x14ac:dyDescent="0.2">
      <c r="A12" s="44"/>
      <c r="B12" s="47" t="s">
        <v>18</v>
      </c>
      <c r="C12" s="25" t="s">
        <v>12</v>
      </c>
      <c r="D12" s="27">
        <v>267004</v>
      </c>
      <c r="E12" s="27"/>
      <c r="F12" s="34">
        <f t="shared" si="0"/>
        <v>0</v>
      </c>
      <c r="G12" s="27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4"/>
      <c r="B13" s="47"/>
      <c r="C13" s="25" t="s">
        <v>4</v>
      </c>
      <c r="D13" s="27">
        <v>2973227</v>
      </c>
      <c r="E13" s="27">
        <v>153225.95000000001</v>
      </c>
      <c r="F13" s="34">
        <f t="shared" si="0"/>
        <v>5.1535234275754932E-2</v>
      </c>
      <c r="G13" s="27">
        <v>144846.29999999999</v>
      </c>
      <c r="H13" s="34">
        <f t="shared" si="1"/>
        <v>4.8716865547097477E-2</v>
      </c>
      <c r="I13" s="27">
        <v>144846.29999999999</v>
      </c>
      <c r="J13" s="39">
        <f t="shared" si="2"/>
        <v>4.8716865547097477E-2</v>
      </c>
    </row>
    <row r="14" spans="1:10" ht="13.5" customHeight="1" x14ac:dyDescent="0.2">
      <c r="A14" s="44"/>
      <c r="B14" s="47"/>
      <c r="C14" s="15" t="s">
        <v>6</v>
      </c>
      <c r="D14" s="28">
        <v>3240231</v>
      </c>
      <c r="E14" s="28">
        <v>153225.95000000001</v>
      </c>
      <c r="F14" s="35">
        <f t="shared" si="0"/>
        <v>4.7288588375334971E-2</v>
      </c>
      <c r="G14" s="28">
        <v>144846.29999999999</v>
      </c>
      <c r="H14" s="35">
        <f t="shared" si="1"/>
        <v>4.4702461028241498E-2</v>
      </c>
      <c r="I14" s="28">
        <v>144846.29999999999</v>
      </c>
      <c r="J14" s="40">
        <f t="shared" si="2"/>
        <v>4.4702461028241498E-2</v>
      </c>
    </row>
    <row r="15" spans="1:10" ht="22.5" customHeight="1" x14ac:dyDescent="0.2">
      <c r="A15" s="44"/>
      <c r="B15" s="47" t="s">
        <v>9</v>
      </c>
      <c r="C15" s="25" t="s">
        <v>4</v>
      </c>
      <c r="D15" s="27">
        <v>162470</v>
      </c>
      <c r="E15" s="27">
        <v>12471.32</v>
      </c>
      <c r="F15" s="34">
        <f t="shared" si="0"/>
        <v>7.6760755831845884E-2</v>
      </c>
      <c r="G15" s="27">
        <v>12471.32</v>
      </c>
      <c r="H15" s="34">
        <f t="shared" si="1"/>
        <v>7.6760755831845884E-2</v>
      </c>
      <c r="I15" s="27">
        <v>11448.83</v>
      </c>
      <c r="J15" s="39">
        <f t="shared" si="2"/>
        <v>7.0467347818058718E-2</v>
      </c>
    </row>
    <row r="16" spans="1:10" ht="13.5" customHeight="1" thickBot="1" x14ac:dyDescent="0.25">
      <c r="A16" s="45"/>
      <c r="B16" s="48"/>
      <c r="C16" s="21" t="s">
        <v>6</v>
      </c>
      <c r="D16" s="30">
        <v>162470</v>
      </c>
      <c r="E16" s="30">
        <v>12471.32</v>
      </c>
      <c r="F16" s="36">
        <f t="shared" si="0"/>
        <v>7.6760755831845884E-2</v>
      </c>
      <c r="G16" s="30">
        <v>12471.32</v>
      </c>
      <c r="H16" s="36">
        <f t="shared" si="1"/>
        <v>7.6760755831845884E-2</v>
      </c>
      <c r="I16" s="30">
        <v>11448.83</v>
      </c>
      <c r="J16" s="41">
        <f t="shared" si="2"/>
        <v>7.0467347818058718E-2</v>
      </c>
    </row>
    <row r="17" spans="1:10" ht="22.5" customHeight="1" x14ac:dyDescent="0.2">
      <c r="A17" s="43" t="s">
        <v>10</v>
      </c>
      <c r="B17" s="46" t="s">
        <v>11</v>
      </c>
      <c r="C17" s="26" t="s">
        <v>12</v>
      </c>
      <c r="D17" s="29">
        <v>521257</v>
      </c>
      <c r="E17" s="29">
        <v>11951.8</v>
      </c>
      <c r="F17" s="33">
        <f t="shared" si="0"/>
        <v>2.2928804793029157E-2</v>
      </c>
      <c r="G17" s="29">
        <v>9667</v>
      </c>
      <c r="H17" s="33">
        <f t="shared" si="1"/>
        <v>1.8545554304306704E-2</v>
      </c>
      <c r="I17" s="29">
        <v>9667</v>
      </c>
      <c r="J17" s="38">
        <f t="shared" si="2"/>
        <v>1.8545554304306704E-2</v>
      </c>
    </row>
    <row r="18" spans="1:10" ht="22.5" x14ac:dyDescent="0.2">
      <c r="A18" s="44"/>
      <c r="B18" s="47"/>
      <c r="C18" s="25" t="s">
        <v>4</v>
      </c>
      <c r="D18" s="27">
        <v>9385950</v>
      </c>
      <c r="E18" s="27">
        <v>444266.04</v>
      </c>
      <c r="F18" s="34">
        <f t="shared" si="0"/>
        <v>4.7333092547904049E-2</v>
      </c>
      <c r="G18" s="27">
        <v>336058.83</v>
      </c>
      <c r="H18" s="34">
        <f t="shared" si="1"/>
        <v>3.5804455595864031E-2</v>
      </c>
      <c r="I18" s="27">
        <v>332933.57</v>
      </c>
      <c r="J18" s="39">
        <f t="shared" si="2"/>
        <v>3.5471483440674627E-2</v>
      </c>
    </row>
    <row r="19" spans="1:10" ht="13.5" customHeight="1" x14ac:dyDescent="0.2">
      <c r="A19" s="44"/>
      <c r="B19" s="47"/>
      <c r="C19" s="15" t="s">
        <v>6</v>
      </c>
      <c r="D19" s="28">
        <v>9907207</v>
      </c>
      <c r="E19" s="28">
        <v>456217.84</v>
      </c>
      <c r="F19" s="35">
        <f t="shared" si="0"/>
        <v>4.6049087295743397E-2</v>
      </c>
      <c r="G19" s="28">
        <v>345725.83</v>
      </c>
      <c r="H19" s="35">
        <f t="shared" si="1"/>
        <v>3.4896397137962297E-2</v>
      </c>
      <c r="I19" s="28">
        <v>342600.57</v>
      </c>
      <c r="J19" s="40">
        <f t="shared" si="2"/>
        <v>3.4580943953225161E-2</v>
      </c>
    </row>
    <row r="20" spans="1:10" ht="22.5" customHeight="1" x14ac:dyDescent="0.2">
      <c r="A20" s="44"/>
      <c r="B20" s="47" t="s">
        <v>13</v>
      </c>
      <c r="C20" s="25" t="s">
        <v>12</v>
      </c>
      <c r="D20" s="27">
        <v>456318</v>
      </c>
      <c r="E20" s="27">
        <v>153069.14000000001</v>
      </c>
      <c r="F20" s="34">
        <f t="shared" si="0"/>
        <v>0.33544401053651185</v>
      </c>
      <c r="G20" s="27"/>
      <c r="H20" s="34">
        <f t="shared" si="1"/>
        <v>0</v>
      </c>
      <c r="I20" s="27"/>
      <c r="J20" s="39">
        <f t="shared" si="2"/>
        <v>0</v>
      </c>
    </row>
    <row r="21" spans="1:10" ht="22.5" x14ac:dyDescent="0.2">
      <c r="A21" s="44"/>
      <c r="B21" s="47"/>
      <c r="C21" s="25" t="s">
        <v>4</v>
      </c>
      <c r="D21" s="27">
        <v>3021997</v>
      </c>
      <c r="E21" s="27">
        <v>813719.7</v>
      </c>
      <c r="F21" s="34">
        <f t="shared" si="0"/>
        <v>0.26926555519413153</v>
      </c>
      <c r="G21" s="27">
        <v>460988.23</v>
      </c>
      <c r="H21" s="34">
        <f t="shared" si="1"/>
        <v>0.15254423813127543</v>
      </c>
      <c r="I21" s="27">
        <v>437759.36</v>
      </c>
      <c r="J21" s="39">
        <f t="shared" si="2"/>
        <v>0.14485764214855276</v>
      </c>
    </row>
    <row r="22" spans="1:10" ht="13.5" customHeight="1" x14ac:dyDescent="0.2">
      <c r="A22" s="44"/>
      <c r="B22" s="47"/>
      <c r="C22" s="15" t="s">
        <v>6</v>
      </c>
      <c r="D22" s="28">
        <v>3478315</v>
      </c>
      <c r="E22" s="28">
        <v>966788.84</v>
      </c>
      <c r="F22" s="35">
        <f t="shared" si="0"/>
        <v>0.27794746594256126</v>
      </c>
      <c r="G22" s="28">
        <v>460988.23</v>
      </c>
      <c r="H22" s="35">
        <f t="shared" si="1"/>
        <v>0.13253205359491593</v>
      </c>
      <c r="I22" s="28">
        <v>437759.36</v>
      </c>
      <c r="J22" s="40">
        <f t="shared" si="2"/>
        <v>0.12585385739934421</v>
      </c>
    </row>
    <row r="23" spans="1:10" ht="22.5" customHeight="1" x14ac:dyDescent="0.2">
      <c r="A23" s="44"/>
      <c r="B23" s="47" t="s">
        <v>14</v>
      </c>
      <c r="C23" s="25" t="s">
        <v>12</v>
      </c>
      <c r="D23" s="27">
        <v>178682</v>
      </c>
      <c r="E23" s="27">
        <v>8174.42</v>
      </c>
      <c r="F23" s="34">
        <f t="shared" si="0"/>
        <v>4.574842457550285E-2</v>
      </c>
      <c r="G23" s="27">
        <v>4874.42</v>
      </c>
      <c r="H23" s="34">
        <f t="shared" si="1"/>
        <v>2.727986031049574E-2</v>
      </c>
      <c r="I23" s="27">
        <v>4874.42</v>
      </c>
      <c r="J23" s="39">
        <f t="shared" si="2"/>
        <v>2.727986031049574E-2</v>
      </c>
    </row>
    <row r="24" spans="1:10" ht="22.5" x14ac:dyDescent="0.2">
      <c r="A24" s="44"/>
      <c r="B24" s="47"/>
      <c r="C24" s="25" t="s">
        <v>4</v>
      </c>
      <c r="D24" s="27">
        <v>3068180</v>
      </c>
      <c r="E24" s="27">
        <v>639381.55000000005</v>
      </c>
      <c r="F24" s="34">
        <f t="shared" si="0"/>
        <v>0.20839114719475391</v>
      </c>
      <c r="G24" s="27">
        <v>312347.15999999997</v>
      </c>
      <c r="H24" s="34">
        <f t="shared" si="1"/>
        <v>0.10180209766050231</v>
      </c>
      <c r="I24" s="27">
        <v>270854.34999999998</v>
      </c>
      <c r="J24" s="39">
        <f t="shared" si="2"/>
        <v>8.8278507128004211E-2</v>
      </c>
    </row>
    <row r="25" spans="1:10" ht="13.5" customHeight="1" x14ac:dyDescent="0.2">
      <c r="A25" s="44"/>
      <c r="B25" s="47"/>
      <c r="C25" s="15" t="s">
        <v>6</v>
      </c>
      <c r="D25" s="28">
        <v>3246862</v>
      </c>
      <c r="E25" s="28">
        <v>647555.97</v>
      </c>
      <c r="F25" s="35">
        <f t="shared" si="0"/>
        <v>0.19944055829905921</v>
      </c>
      <c r="G25" s="28">
        <v>317221.58</v>
      </c>
      <c r="H25" s="35">
        <f t="shared" si="1"/>
        <v>9.7700974048173281E-2</v>
      </c>
      <c r="I25" s="28">
        <v>275728.77</v>
      </c>
      <c r="J25" s="40">
        <f t="shared" si="2"/>
        <v>8.4921616625529522E-2</v>
      </c>
    </row>
    <row r="26" spans="1:10" ht="22.5" customHeight="1" x14ac:dyDescent="0.2">
      <c r="A26" s="44"/>
      <c r="B26" s="47" t="s">
        <v>15</v>
      </c>
      <c r="C26" s="25" t="s">
        <v>12</v>
      </c>
      <c r="D26" s="27">
        <v>393413</v>
      </c>
      <c r="E26" s="27"/>
      <c r="F26" s="34">
        <f t="shared" si="0"/>
        <v>0</v>
      </c>
      <c r="G26" s="27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4"/>
      <c r="B27" s="47"/>
      <c r="C27" s="25" t="s">
        <v>4</v>
      </c>
      <c r="D27" s="27">
        <v>3411884</v>
      </c>
      <c r="E27" s="27">
        <v>673103.1</v>
      </c>
      <c r="F27" s="34">
        <f t="shared" si="0"/>
        <v>0.19728194159004234</v>
      </c>
      <c r="G27" s="27">
        <v>529665.32999999996</v>
      </c>
      <c r="H27" s="34">
        <f t="shared" si="1"/>
        <v>0.15524130656259122</v>
      </c>
      <c r="I27" s="27">
        <v>476888.7</v>
      </c>
      <c r="J27" s="39">
        <f t="shared" si="2"/>
        <v>0.1397728351843146</v>
      </c>
    </row>
    <row r="28" spans="1:10" ht="13.5" customHeight="1" x14ac:dyDescent="0.2">
      <c r="A28" s="44"/>
      <c r="B28" s="47"/>
      <c r="C28" s="15" t="s">
        <v>6</v>
      </c>
      <c r="D28" s="28">
        <v>3805297</v>
      </c>
      <c r="E28" s="28">
        <v>673103.1</v>
      </c>
      <c r="F28" s="35">
        <f t="shared" si="0"/>
        <v>0.17688582520628482</v>
      </c>
      <c r="G28" s="28">
        <v>529665.32999999996</v>
      </c>
      <c r="H28" s="35">
        <f t="shared" si="1"/>
        <v>0.13919158741091692</v>
      </c>
      <c r="I28" s="28">
        <v>476888.7</v>
      </c>
      <c r="J28" s="40">
        <f t="shared" si="2"/>
        <v>0.12532233357869307</v>
      </c>
    </row>
    <row r="29" spans="1:10" ht="22.5" customHeight="1" x14ac:dyDescent="0.2">
      <c r="A29" s="44"/>
      <c r="B29" s="47" t="s">
        <v>16</v>
      </c>
      <c r="C29" s="25" t="s">
        <v>12</v>
      </c>
      <c r="D29" s="27">
        <v>23604</v>
      </c>
      <c r="E29" s="27"/>
      <c r="F29" s="34">
        <f t="shared" si="0"/>
        <v>0</v>
      </c>
      <c r="G29" s="27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4"/>
      <c r="B30" s="47"/>
      <c r="C30" s="25" t="s">
        <v>4</v>
      </c>
      <c r="D30" s="27">
        <v>787981</v>
      </c>
      <c r="E30" s="27">
        <v>316831.89</v>
      </c>
      <c r="F30" s="34">
        <f t="shared" si="0"/>
        <v>0.40208062123325311</v>
      </c>
      <c r="G30" s="27">
        <v>103050.48</v>
      </c>
      <c r="H30" s="34">
        <f t="shared" si="1"/>
        <v>0.13077787408579647</v>
      </c>
      <c r="I30" s="27">
        <v>43202.16</v>
      </c>
      <c r="J30" s="39">
        <f t="shared" si="2"/>
        <v>5.482639809843131E-2</v>
      </c>
    </row>
    <row r="31" spans="1:10" ht="13.5" customHeight="1" thickBot="1" x14ac:dyDescent="0.25">
      <c r="A31" s="45"/>
      <c r="B31" s="48"/>
      <c r="C31" s="21" t="s">
        <v>6</v>
      </c>
      <c r="D31" s="30">
        <v>811585</v>
      </c>
      <c r="E31" s="30">
        <v>316831.89</v>
      </c>
      <c r="F31" s="36">
        <f t="shared" si="0"/>
        <v>0.39038657688350575</v>
      </c>
      <c r="G31" s="30">
        <v>103050.48</v>
      </c>
      <c r="H31" s="36">
        <f t="shared" si="1"/>
        <v>0.126974352655606</v>
      </c>
      <c r="I31" s="30">
        <v>43202.16</v>
      </c>
      <c r="J31" s="41">
        <f t="shared" si="2"/>
        <v>5.3231836468145673E-2</v>
      </c>
    </row>
    <row r="32" spans="1:10" ht="22.5" customHeight="1" x14ac:dyDescent="0.2">
      <c r="A32" s="43" t="s">
        <v>17</v>
      </c>
      <c r="B32" s="46" t="s">
        <v>19</v>
      </c>
      <c r="C32" s="26" t="s">
        <v>12</v>
      </c>
      <c r="D32" s="29">
        <v>821454</v>
      </c>
      <c r="E32" s="29">
        <v>9990</v>
      </c>
      <c r="F32" s="33">
        <f t="shared" si="0"/>
        <v>1.2161362656947316E-2</v>
      </c>
      <c r="G32" s="29">
        <v>9990</v>
      </c>
      <c r="H32" s="33">
        <f t="shared" si="1"/>
        <v>1.2161362656947316E-2</v>
      </c>
      <c r="I32" s="29">
        <v>9990</v>
      </c>
      <c r="J32" s="38">
        <f t="shared" si="2"/>
        <v>1.2161362656947316E-2</v>
      </c>
    </row>
    <row r="33" spans="1:10" ht="22.5" x14ac:dyDescent="0.2">
      <c r="A33" s="44"/>
      <c r="B33" s="47"/>
      <c r="C33" s="25" t="s">
        <v>4</v>
      </c>
      <c r="D33" s="27">
        <v>4765345</v>
      </c>
      <c r="E33" s="27">
        <v>920512.44</v>
      </c>
      <c r="F33" s="34">
        <f t="shared" si="0"/>
        <v>0.19316805813639934</v>
      </c>
      <c r="G33" s="27">
        <v>653479.43999999994</v>
      </c>
      <c r="H33" s="34">
        <f t="shared" si="1"/>
        <v>0.13713161166715104</v>
      </c>
      <c r="I33" s="27">
        <v>579849.96</v>
      </c>
      <c r="J33" s="39">
        <f t="shared" si="2"/>
        <v>0.12168058346247752</v>
      </c>
    </row>
    <row r="34" spans="1:10" ht="13.5" customHeight="1" x14ac:dyDescent="0.2">
      <c r="A34" s="44"/>
      <c r="B34" s="47"/>
      <c r="C34" s="15" t="s">
        <v>6</v>
      </c>
      <c r="D34" s="28">
        <v>5586799</v>
      </c>
      <c r="E34" s="28">
        <v>930502.44</v>
      </c>
      <c r="F34" s="35">
        <f t="shared" si="0"/>
        <v>0.16655377077285222</v>
      </c>
      <c r="G34" s="28">
        <v>663469.43999999994</v>
      </c>
      <c r="H34" s="35">
        <f t="shared" si="1"/>
        <v>0.11875663327067967</v>
      </c>
      <c r="I34" s="28">
        <v>589839.96</v>
      </c>
      <c r="J34" s="40">
        <f t="shared" si="2"/>
        <v>0.10557744425743613</v>
      </c>
    </row>
    <row r="35" spans="1:10" ht="22.5" customHeight="1" x14ac:dyDescent="0.2">
      <c r="A35" s="44"/>
      <c r="B35" s="47" t="s">
        <v>20</v>
      </c>
      <c r="C35" s="25" t="s">
        <v>12</v>
      </c>
      <c r="D35" s="27">
        <v>278959</v>
      </c>
      <c r="E35" s="27">
        <v>67401.149999999994</v>
      </c>
      <c r="F35" s="34">
        <f t="shared" si="0"/>
        <v>0.24161668919088466</v>
      </c>
      <c r="G35" s="27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44"/>
      <c r="B36" s="47"/>
      <c r="C36" s="25" t="s">
        <v>4</v>
      </c>
      <c r="D36" s="27">
        <v>5309223</v>
      </c>
      <c r="E36" s="27">
        <v>1247512.47</v>
      </c>
      <c r="F36" s="34">
        <f t="shared" si="0"/>
        <v>0.23497081776372927</v>
      </c>
      <c r="G36" s="27">
        <v>980635.95</v>
      </c>
      <c r="H36" s="34">
        <f t="shared" si="1"/>
        <v>0.18470423073206757</v>
      </c>
      <c r="I36" s="27">
        <v>955697.3</v>
      </c>
      <c r="J36" s="39">
        <f t="shared" si="2"/>
        <v>0.18000699914092891</v>
      </c>
    </row>
    <row r="37" spans="1:10" ht="13.5" customHeight="1" thickBot="1" x14ac:dyDescent="0.25">
      <c r="A37" s="45"/>
      <c r="B37" s="48"/>
      <c r="C37" s="21" t="s">
        <v>6</v>
      </c>
      <c r="D37" s="30">
        <v>5588182</v>
      </c>
      <c r="E37" s="30">
        <v>1314913.6200000001</v>
      </c>
      <c r="F37" s="36">
        <f t="shared" si="0"/>
        <v>0.23530257604351471</v>
      </c>
      <c r="G37" s="30">
        <v>980635.95</v>
      </c>
      <c r="H37" s="36">
        <f t="shared" si="1"/>
        <v>0.17548389619378896</v>
      </c>
      <c r="I37" s="30">
        <v>955697.3</v>
      </c>
      <c r="J37" s="41">
        <f t="shared" si="2"/>
        <v>0.17102114784378891</v>
      </c>
    </row>
    <row r="38" spans="1:10" ht="22.5" customHeight="1" x14ac:dyDescent="0.2">
      <c r="A38" s="43" t="s">
        <v>21</v>
      </c>
      <c r="B38" s="46" t="s">
        <v>22</v>
      </c>
      <c r="C38" s="26" t="s">
        <v>4</v>
      </c>
      <c r="D38" s="29">
        <v>1218532</v>
      </c>
      <c r="E38" s="29"/>
      <c r="F38" s="33">
        <f t="shared" si="0"/>
        <v>0</v>
      </c>
      <c r="G38" s="29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4"/>
      <c r="B39" s="47"/>
      <c r="C39" s="15" t="s">
        <v>6</v>
      </c>
      <c r="D39" s="28">
        <v>1218532</v>
      </c>
      <c r="E39" s="28"/>
      <c r="F39" s="35">
        <f t="shared" si="0"/>
        <v>0</v>
      </c>
      <c r="G39" s="28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4"/>
      <c r="B40" s="47" t="s">
        <v>23</v>
      </c>
      <c r="C40" s="25" t="s">
        <v>12</v>
      </c>
      <c r="D40" s="27">
        <v>1258922</v>
      </c>
      <c r="E40" s="27">
        <v>28460</v>
      </c>
      <c r="F40" s="34">
        <f t="shared" si="0"/>
        <v>2.2606642826163974E-2</v>
      </c>
      <c r="G40" s="27">
        <v>17410</v>
      </c>
      <c r="H40" s="34">
        <f t="shared" si="1"/>
        <v>1.3829292045098902E-2</v>
      </c>
      <c r="I40" s="27">
        <v>17410</v>
      </c>
      <c r="J40" s="39">
        <f t="shared" si="2"/>
        <v>1.3829292045098902E-2</v>
      </c>
    </row>
    <row r="41" spans="1:10" ht="22.5" x14ac:dyDescent="0.2">
      <c r="A41" s="44"/>
      <c r="B41" s="47"/>
      <c r="C41" s="25" t="s">
        <v>4</v>
      </c>
      <c r="D41" s="27">
        <v>3477407</v>
      </c>
      <c r="E41" s="27">
        <v>3453581.01</v>
      </c>
      <c r="F41" s="34">
        <f t="shared" si="0"/>
        <v>0.99314834587955902</v>
      </c>
      <c r="G41" s="27">
        <v>3303604.23</v>
      </c>
      <c r="H41" s="34">
        <f t="shared" si="1"/>
        <v>0.95001943402080913</v>
      </c>
      <c r="I41" s="27">
        <v>3196901.47</v>
      </c>
      <c r="J41" s="39">
        <f t="shared" si="2"/>
        <v>0.91933485784091429</v>
      </c>
    </row>
    <row r="42" spans="1:10" ht="13.5" customHeight="1" x14ac:dyDescent="0.2">
      <c r="A42" s="44"/>
      <c r="B42" s="47"/>
      <c r="C42" s="15" t="s">
        <v>6</v>
      </c>
      <c r="D42" s="28">
        <v>4736329</v>
      </c>
      <c r="E42" s="28">
        <v>3482041.01</v>
      </c>
      <c r="F42" s="35">
        <f t="shared" si="0"/>
        <v>0.73517718258169984</v>
      </c>
      <c r="G42" s="28">
        <v>3321014.23</v>
      </c>
      <c r="H42" s="35">
        <f t="shared" si="1"/>
        <v>0.70117895737394931</v>
      </c>
      <c r="I42" s="28">
        <v>3214311.47</v>
      </c>
      <c r="J42" s="40">
        <f t="shared" si="2"/>
        <v>0.67865037880603318</v>
      </c>
    </row>
    <row r="43" spans="1:10" ht="22.5" customHeight="1" x14ac:dyDescent="0.2">
      <c r="A43" s="44"/>
      <c r="B43" s="47" t="s">
        <v>24</v>
      </c>
      <c r="C43" s="25" t="s">
        <v>12</v>
      </c>
      <c r="D43" s="27">
        <v>393413</v>
      </c>
      <c r="E43" s="27">
        <v>20172.39</v>
      </c>
      <c r="F43" s="34">
        <f t="shared" si="0"/>
        <v>5.1275351856700208E-2</v>
      </c>
      <c r="G43" s="27"/>
      <c r="H43" s="34">
        <f t="shared" si="1"/>
        <v>0</v>
      </c>
      <c r="I43" s="27"/>
      <c r="J43" s="39">
        <f t="shared" si="2"/>
        <v>0</v>
      </c>
    </row>
    <row r="44" spans="1:10" ht="22.5" x14ac:dyDescent="0.2">
      <c r="A44" s="44"/>
      <c r="B44" s="47"/>
      <c r="C44" s="25" t="s">
        <v>4</v>
      </c>
      <c r="D44" s="27">
        <v>4061774</v>
      </c>
      <c r="E44" s="27">
        <v>1572814.02</v>
      </c>
      <c r="F44" s="34">
        <f t="shared" si="0"/>
        <v>0.38722342011150795</v>
      </c>
      <c r="G44" s="27">
        <v>901514.07</v>
      </c>
      <c r="H44" s="34">
        <f t="shared" si="1"/>
        <v>0.22195082001115768</v>
      </c>
      <c r="I44" s="27">
        <v>884604.5</v>
      </c>
      <c r="J44" s="39">
        <f t="shared" si="2"/>
        <v>0.21778772034091506</v>
      </c>
    </row>
    <row r="45" spans="1:10" ht="13.5" customHeight="1" thickBot="1" x14ac:dyDescent="0.25">
      <c r="A45" s="45"/>
      <c r="B45" s="48"/>
      <c r="C45" s="21" t="s">
        <v>6</v>
      </c>
      <c r="D45" s="30">
        <v>4455187</v>
      </c>
      <c r="E45" s="30">
        <v>1592986.41</v>
      </c>
      <c r="F45" s="36">
        <f t="shared" si="0"/>
        <v>0.3575576984759562</v>
      </c>
      <c r="G45" s="30">
        <v>901514.07</v>
      </c>
      <c r="H45" s="36">
        <f t="shared" si="1"/>
        <v>0.20235156683658845</v>
      </c>
      <c r="I45" s="30">
        <v>884604.5</v>
      </c>
      <c r="J45" s="41">
        <f t="shared" si="2"/>
        <v>0.19855608754469789</v>
      </c>
    </row>
    <row r="46" spans="1:10" ht="22.5" customHeight="1" x14ac:dyDescent="0.2">
      <c r="A46" s="43" t="s">
        <v>25</v>
      </c>
      <c r="B46" s="46" t="s">
        <v>26</v>
      </c>
      <c r="C46" s="26" t="s">
        <v>12</v>
      </c>
      <c r="D46" s="29">
        <v>1180239</v>
      </c>
      <c r="E46" s="29">
        <v>161218.37</v>
      </c>
      <c r="F46" s="33">
        <f t="shared" si="0"/>
        <v>0.13659807039082761</v>
      </c>
      <c r="G46" s="29">
        <v>88367.34</v>
      </c>
      <c r="H46" s="33">
        <f t="shared" si="1"/>
        <v>7.4872411435310982E-2</v>
      </c>
      <c r="I46" s="29">
        <v>88367.34</v>
      </c>
      <c r="J46" s="38">
        <f t="shared" si="2"/>
        <v>7.4872411435310982E-2</v>
      </c>
    </row>
    <row r="47" spans="1:10" ht="22.5" x14ac:dyDescent="0.2">
      <c r="A47" s="44"/>
      <c r="B47" s="47"/>
      <c r="C47" s="25" t="s">
        <v>4</v>
      </c>
      <c r="D47" s="27">
        <v>23883484</v>
      </c>
      <c r="E47" s="27">
        <v>17563890.609999999</v>
      </c>
      <c r="F47" s="34">
        <f t="shared" si="0"/>
        <v>0.73539901506832084</v>
      </c>
      <c r="G47" s="27">
        <v>13999989.27</v>
      </c>
      <c r="H47" s="34">
        <f t="shared" si="1"/>
        <v>0.58617868607444368</v>
      </c>
      <c r="I47" s="27">
        <v>12414621.83</v>
      </c>
      <c r="J47" s="39">
        <f t="shared" si="2"/>
        <v>0.51979944927632837</v>
      </c>
    </row>
    <row r="48" spans="1:10" ht="13.5" customHeight="1" x14ac:dyDescent="0.2">
      <c r="A48" s="44"/>
      <c r="B48" s="47"/>
      <c r="C48" s="15" t="s">
        <v>6</v>
      </c>
      <c r="D48" s="28">
        <v>25063723</v>
      </c>
      <c r="E48" s="28">
        <v>17725108.98</v>
      </c>
      <c r="F48" s="35">
        <f t="shared" si="0"/>
        <v>0.70720175849374012</v>
      </c>
      <c r="G48" s="28">
        <v>14088356.609999999</v>
      </c>
      <c r="H48" s="35">
        <f t="shared" si="1"/>
        <v>0.56210151261247177</v>
      </c>
      <c r="I48" s="28">
        <v>12502989.17</v>
      </c>
      <c r="J48" s="40">
        <f t="shared" si="2"/>
        <v>0.49884804304611891</v>
      </c>
    </row>
    <row r="49" spans="1:10" ht="22.5" customHeight="1" x14ac:dyDescent="0.2">
      <c r="A49" s="44"/>
      <c r="B49" s="47" t="s">
        <v>27</v>
      </c>
      <c r="C49" s="25" t="s">
        <v>4</v>
      </c>
      <c r="D49" s="27">
        <v>23199768</v>
      </c>
      <c r="E49" s="27">
        <v>12654354.039999999</v>
      </c>
      <c r="F49" s="34">
        <f t="shared" si="0"/>
        <v>0.54545174934507967</v>
      </c>
      <c r="G49" s="27">
        <v>10568908.32</v>
      </c>
      <c r="H49" s="34">
        <f t="shared" si="1"/>
        <v>0.4555609487129354</v>
      </c>
      <c r="I49" s="27">
        <v>10207741.26</v>
      </c>
      <c r="J49" s="39">
        <f t="shared" si="2"/>
        <v>0.43999324734626655</v>
      </c>
    </row>
    <row r="50" spans="1:10" ht="13.5" customHeight="1" x14ac:dyDescent="0.2">
      <c r="A50" s="44"/>
      <c r="B50" s="47"/>
      <c r="C50" s="15" t="s">
        <v>6</v>
      </c>
      <c r="D50" s="28">
        <v>23199768</v>
      </c>
      <c r="E50" s="28">
        <v>12654354.039999999</v>
      </c>
      <c r="F50" s="35">
        <f t="shared" si="0"/>
        <v>0.54545174934507967</v>
      </c>
      <c r="G50" s="28">
        <v>10568908.32</v>
      </c>
      <c r="H50" s="35">
        <f t="shared" si="1"/>
        <v>0.4555609487129354</v>
      </c>
      <c r="I50" s="28">
        <v>10207741.26</v>
      </c>
      <c r="J50" s="40">
        <f t="shared" si="2"/>
        <v>0.43999324734626655</v>
      </c>
    </row>
    <row r="51" spans="1:10" ht="22.5" x14ac:dyDescent="0.2">
      <c r="A51" s="44"/>
      <c r="B51" s="47" t="s">
        <v>28</v>
      </c>
      <c r="C51" s="25" t="s">
        <v>5</v>
      </c>
      <c r="D51" s="27">
        <v>314815210</v>
      </c>
      <c r="E51" s="27">
        <v>184023709.68000001</v>
      </c>
      <c r="F51" s="34">
        <f t="shared" si="0"/>
        <v>0.58454516756036023</v>
      </c>
      <c r="G51" s="27">
        <v>165980615.62</v>
      </c>
      <c r="H51" s="34">
        <f t="shared" si="1"/>
        <v>0.52723188190303771</v>
      </c>
      <c r="I51" s="27">
        <v>139638859.5</v>
      </c>
      <c r="J51" s="39">
        <f t="shared" si="2"/>
        <v>0.44355817338050468</v>
      </c>
    </row>
    <row r="52" spans="1:10" ht="13.5" customHeight="1" x14ac:dyDescent="0.2">
      <c r="A52" s="44"/>
      <c r="B52" s="47"/>
      <c r="C52" s="15" t="s">
        <v>6</v>
      </c>
      <c r="D52" s="28">
        <v>314815210</v>
      </c>
      <c r="E52" s="28">
        <v>184023709.68000001</v>
      </c>
      <c r="F52" s="35">
        <f t="shared" si="0"/>
        <v>0.58454516756036023</v>
      </c>
      <c r="G52" s="28">
        <v>165980615.62</v>
      </c>
      <c r="H52" s="35">
        <f t="shared" si="1"/>
        <v>0.52723188190303771</v>
      </c>
      <c r="I52" s="28">
        <v>139638859.5</v>
      </c>
      <c r="J52" s="40">
        <f t="shared" si="2"/>
        <v>0.44355817338050468</v>
      </c>
    </row>
    <row r="53" spans="1:10" ht="22.5" customHeight="1" x14ac:dyDescent="0.2">
      <c r="A53" s="44"/>
      <c r="B53" s="47" t="s">
        <v>29</v>
      </c>
      <c r="C53" s="25" t="s">
        <v>4</v>
      </c>
      <c r="D53" s="27">
        <v>23780134</v>
      </c>
      <c r="E53" s="27">
        <v>7195830.6699999999</v>
      </c>
      <c r="F53" s="34">
        <f t="shared" si="0"/>
        <v>0.30259840714101949</v>
      </c>
      <c r="G53" s="27">
        <v>7114947.0800000001</v>
      </c>
      <c r="H53" s="34">
        <f t="shared" si="1"/>
        <v>0.29919709788010446</v>
      </c>
      <c r="I53" s="27">
        <v>7033703.2300000004</v>
      </c>
      <c r="J53" s="39">
        <f t="shared" si="2"/>
        <v>0.29578063899892237</v>
      </c>
    </row>
    <row r="54" spans="1:10" ht="13.5" customHeight="1" x14ac:dyDescent="0.2">
      <c r="A54" s="44"/>
      <c r="B54" s="47"/>
      <c r="C54" s="15" t="s">
        <v>6</v>
      </c>
      <c r="D54" s="28">
        <v>23780134</v>
      </c>
      <c r="E54" s="28">
        <v>7195830.6699999999</v>
      </c>
      <c r="F54" s="35">
        <f t="shared" si="0"/>
        <v>0.30259840714101949</v>
      </c>
      <c r="G54" s="28">
        <v>7114947.0800000001</v>
      </c>
      <c r="H54" s="35">
        <f t="shared" si="1"/>
        <v>0.29919709788010446</v>
      </c>
      <c r="I54" s="28">
        <v>7033703.2300000004</v>
      </c>
      <c r="J54" s="40">
        <f t="shared" si="2"/>
        <v>0.29578063899892237</v>
      </c>
    </row>
    <row r="55" spans="1:10" ht="22.5" customHeight="1" x14ac:dyDescent="0.2">
      <c r="A55" s="44"/>
      <c r="B55" s="47" t="s">
        <v>30</v>
      </c>
      <c r="C55" s="25" t="s">
        <v>4</v>
      </c>
      <c r="D55" s="27">
        <v>725915</v>
      </c>
      <c r="E55" s="27">
        <v>92951.64</v>
      </c>
      <c r="F55" s="34">
        <f t="shared" si="0"/>
        <v>0.12804755377695737</v>
      </c>
      <c r="G55" s="27">
        <v>40788.370000000003</v>
      </c>
      <c r="H55" s="34">
        <f t="shared" si="1"/>
        <v>5.6188906414662877E-2</v>
      </c>
      <c r="I55" s="27">
        <v>26514.44</v>
      </c>
      <c r="J55" s="39">
        <f t="shared" si="2"/>
        <v>3.6525543624253524E-2</v>
      </c>
    </row>
    <row r="56" spans="1:10" ht="13.5" customHeight="1" thickBot="1" x14ac:dyDescent="0.25">
      <c r="A56" s="45"/>
      <c r="B56" s="48"/>
      <c r="C56" s="21" t="s">
        <v>6</v>
      </c>
      <c r="D56" s="30">
        <v>725915</v>
      </c>
      <c r="E56" s="30">
        <v>92951.64</v>
      </c>
      <c r="F56" s="36">
        <f t="shared" si="0"/>
        <v>0.12804755377695737</v>
      </c>
      <c r="G56" s="30">
        <v>40788.370000000003</v>
      </c>
      <c r="H56" s="36">
        <f t="shared" si="1"/>
        <v>5.6188906414662877E-2</v>
      </c>
      <c r="I56" s="30">
        <v>26514.44</v>
      </c>
      <c r="J56" s="41">
        <f t="shared" si="2"/>
        <v>3.6525543624253524E-2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235382352.93000001</v>
      </c>
      <c r="F57" s="37">
        <f t="shared" si="0"/>
        <v>0.53451595929639661</v>
      </c>
      <c r="G57" s="31">
        <v>208704942.66999999</v>
      </c>
      <c r="H57" s="37">
        <f t="shared" si="1"/>
        <v>0.47393579532417202</v>
      </c>
      <c r="I57" s="31">
        <v>179895252.53</v>
      </c>
      <c r="J57" s="42">
        <f t="shared" si="2"/>
        <v>0.40851356221906926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41</v>
      </c>
      <c r="G2" s="9" t="s">
        <v>34</v>
      </c>
      <c r="H2" s="12" t="s">
        <v>40</v>
      </c>
      <c r="I2" s="9" t="s">
        <v>35</v>
      </c>
      <c r="J2" s="12" t="s">
        <v>42</v>
      </c>
    </row>
    <row r="3" spans="1:10" ht="22.5" x14ac:dyDescent="0.2">
      <c r="A3" s="60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2926225.6</v>
      </c>
      <c r="F3" s="6">
        <f t="shared" ref="F3:F8" si="0">E3/D3</f>
        <v>0.47720574037834312</v>
      </c>
      <c r="G3" s="4">
        <f>'Execução - LOA 2020'!G7</f>
        <v>2915397.09</v>
      </c>
      <c r="H3" s="6">
        <f>G3/D3</f>
        <v>0.47543983855185906</v>
      </c>
      <c r="I3" s="4">
        <f>'Execução - LOA 2020'!I7</f>
        <v>2915397.09</v>
      </c>
      <c r="J3" s="6">
        <f>I3/D3</f>
        <v>0.47543983855185906</v>
      </c>
    </row>
    <row r="4" spans="1:10" ht="22.5" x14ac:dyDescent="0.2">
      <c r="A4" s="61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83477.86</v>
      </c>
      <c r="F4" s="6">
        <f t="shared" si="0"/>
        <v>0.69898649384142619</v>
      </c>
      <c r="G4" s="4">
        <f>'Execução - LOA 2020'!G9</f>
        <v>81270.75</v>
      </c>
      <c r="H4" s="6">
        <f t="shared" ref="H4:H8" si="1">G4/D4</f>
        <v>0.6805056645482177</v>
      </c>
      <c r="I4" s="4">
        <f>'Execução - LOA 2020'!I9</f>
        <v>81270.75</v>
      </c>
      <c r="J4" s="6">
        <f t="shared" ref="J4:J37" si="2">I4/D4</f>
        <v>0.6805056645482177</v>
      </c>
    </row>
    <row r="5" spans="1:10" ht="22.5" x14ac:dyDescent="0.2">
      <c r="A5" s="61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134056.07</v>
      </c>
      <c r="F5" s="6">
        <f t="shared" si="0"/>
        <v>0.45868457069341895</v>
      </c>
      <c r="G5" s="4">
        <f>'Execução - LOA 2020'!G11</f>
        <v>134056.07</v>
      </c>
      <c r="H5" s="6">
        <f t="shared" si="1"/>
        <v>0.45868457069341895</v>
      </c>
      <c r="I5" s="4">
        <f>'Execução - LOA 2020'!I11</f>
        <v>111849.17</v>
      </c>
      <c r="J5" s="6">
        <f t="shared" si="2"/>
        <v>0.38270171968986733</v>
      </c>
    </row>
    <row r="6" spans="1:10" ht="22.5" x14ac:dyDescent="0.2">
      <c r="A6" s="61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153225.95000000001</v>
      </c>
      <c r="F6" s="6">
        <f t="shared" si="0"/>
        <v>4.7288588375334971E-2</v>
      </c>
      <c r="G6" s="4">
        <f>'Execução - LOA 2020'!G14</f>
        <v>144846.29999999999</v>
      </c>
      <c r="H6" s="6">
        <f t="shared" si="1"/>
        <v>4.4702461028241498E-2</v>
      </c>
      <c r="I6" s="4">
        <f>'Execução - LOA 2020'!I14</f>
        <v>144846.29999999999</v>
      </c>
      <c r="J6" s="6">
        <f t="shared" si="2"/>
        <v>4.4702461028241498E-2</v>
      </c>
    </row>
    <row r="7" spans="1:10" ht="22.5" x14ac:dyDescent="0.2">
      <c r="A7" s="61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12471.32</v>
      </c>
      <c r="F7" s="6">
        <f t="shared" si="0"/>
        <v>7.6760755831845884E-2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11448.83</v>
      </c>
      <c r="J7" s="6">
        <f t="shared" si="2"/>
        <v>7.0467347818058718E-2</v>
      </c>
    </row>
    <row r="8" spans="1:10" x14ac:dyDescent="0.2">
      <c r="A8" s="62"/>
      <c r="B8" s="16"/>
      <c r="C8" s="3" t="s">
        <v>6</v>
      </c>
      <c r="D8" s="17">
        <f>SUM(D3:D7)</f>
        <v>9946390</v>
      </c>
      <c r="E8" s="17">
        <f>SUM(E3:E7)</f>
        <v>3309456.8</v>
      </c>
      <c r="F8" s="6">
        <f t="shared" si="0"/>
        <v>0.33272944254146475</v>
      </c>
      <c r="G8" s="17">
        <f>SUM(G3:G7)</f>
        <v>3288041.5299999993</v>
      </c>
      <c r="H8" s="6">
        <f t="shared" si="1"/>
        <v>0.33057637293530612</v>
      </c>
      <c r="I8" s="17">
        <f>SUM(I3:I7)</f>
        <v>3264812.1399999997</v>
      </c>
      <c r="J8" s="6">
        <f t="shared" si="2"/>
        <v>0.32824091353747437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41</v>
      </c>
      <c r="G9" s="9" t="s">
        <v>34</v>
      </c>
      <c r="H9" s="12" t="s">
        <v>40</v>
      </c>
      <c r="I9" s="9" t="s">
        <v>35</v>
      </c>
      <c r="J9" s="12" t="s">
        <v>42</v>
      </c>
    </row>
    <row r="10" spans="1:10" ht="22.5" x14ac:dyDescent="0.2">
      <c r="A10" s="60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456217.84</v>
      </c>
      <c r="F10" s="6">
        <f t="shared" ref="F10:F15" si="3">E10/D10</f>
        <v>4.6049087295743397E-2</v>
      </c>
      <c r="G10" s="4">
        <f>'Execução - LOA 2020'!G19</f>
        <v>345725.83</v>
      </c>
      <c r="H10" s="6">
        <f>G10/D10</f>
        <v>3.4896397137962297E-2</v>
      </c>
      <c r="I10" s="4">
        <f>'Execução - LOA 2020'!I19</f>
        <v>342600.57</v>
      </c>
      <c r="J10" s="6">
        <f t="shared" si="2"/>
        <v>3.4580943953225161E-2</v>
      </c>
    </row>
    <row r="11" spans="1:10" ht="22.5" x14ac:dyDescent="0.2">
      <c r="A11" s="61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966788.84</v>
      </c>
      <c r="F11" s="6">
        <f t="shared" si="3"/>
        <v>0.27794746594256126</v>
      </c>
      <c r="G11" s="4">
        <f>'Execução - LOA 2020'!G22</f>
        <v>460988.23</v>
      </c>
      <c r="H11" s="6">
        <f t="shared" ref="H11:H37" si="4">G11/D11</f>
        <v>0.13253205359491593</v>
      </c>
      <c r="I11" s="4">
        <f>'Execução - LOA 2020'!I22</f>
        <v>437759.36</v>
      </c>
      <c r="J11" s="6">
        <f t="shared" si="2"/>
        <v>0.12585385739934421</v>
      </c>
    </row>
    <row r="12" spans="1:10" ht="22.5" x14ac:dyDescent="0.2">
      <c r="A12" s="61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647555.97</v>
      </c>
      <c r="F12" s="6">
        <f t="shared" si="3"/>
        <v>0.19944055829905921</v>
      </c>
      <c r="G12" s="4">
        <f>'Execução - LOA 2020'!G25</f>
        <v>317221.58</v>
      </c>
      <c r="H12" s="6">
        <f t="shared" si="4"/>
        <v>9.7700974048173281E-2</v>
      </c>
      <c r="I12" s="4">
        <f>'Execução - LOA 2020'!I25</f>
        <v>275728.77</v>
      </c>
      <c r="J12" s="6">
        <f t="shared" si="2"/>
        <v>8.4921616625529522E-2</v>
      </c>
    </row>
    <row r="13" spans="1:10" ht="22.5" x14ac:dyDescent="0.2">
      <c r="A13" s="61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673103.1</v>
      </c>
      <c r="F13" s="6">
        <f t="shared" si="3"/>
        <v>0.17688582520628482</v>
      </c>
      <c r="G13" s="4">
        <f>'Execução - LOA 2020'!G28</f>
        <v>529665.32999999996</v>
      </c>
      <c r="H13" s="6">
        <f t="shared" si="4"/>
        <v>0.13919158741091692</v>
      </c>
      <c r="I13" s="4">
        <f>'Execução - LOA 2020'!I28</f>
        <v>476888.7</v>
      </c>
      <c r="J13" s="6">
        <f t="shared" si="2"/>
        <v>0.12532233357869307</v>
      </c>
    </row>
    <row r="14" spans="1:10" x14ac:dyDescent="0.2">
      <c r="A14" s="61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316831.89</v>
      </c>
      <c r="F14" s="6">
        <f t="shared" si="3"/>
        <v>0.39038657688350575</v>
      </c>
      <c r="G14" s="4">
        <f>'Execução - LOA 2020'!G31</f>
        <v>103050.48</v>
      </c>
      <c r="H14" s="6">
        <f t="shared" si="4"/>
        <v>0.126974352655606</v>
      </c>
      <c r="I14" s="4">
        <f>'Execução - LOA 2020'!I31</f>
        <v>43202.16</v>
      </c>
      <c r="J14" s="6">
        <f t="shared" si="2"/>
        <v>5.3231836468145673E-2</v>
      </c>
    </row>
    <row r="15" spans="1:10" x14ac:dyDescent="0.2">
      <c r="A15" s="62"/>
      <c r="B15" s="8"/>
      <c r="C15" s="3" t="s">
        <v>6</v>
      </c>
      <c r="D15" s="4">
        <f>SUM(D10:D14)</f>
        <v>21249266</v>
      </c>
      <c r="E15" s="4">
        <f>SUM(E10:E14)</f>
        <v>3060497.64</v>
      </c>
      <c r="F15" s="6">
        <f t="shared" si="3"/>
        <v>0.14402839326308967</v>
      </c>
      <c r="G15" s="4">
        <f>SUM(G10:G14)</f>
        <v>1756651.4500000002</v>
      </c>
      <c r="H15" s="6">
        <f t="shared" si="4"/>
        <v>8.2668806066054243E-2</v>
      </c>
      <c r="I15" s="4">
        <f>SUM(I10:I14)</f>
        <v>1576179.5599999998</v>
      </c>
      <c r="J15" s="6">
        <f t="shared" si="2"/>
        <v>7.4175717881267048E-2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41</v>
      </c>
      <c r="G16" s="9" t="s">
        <v>34</v>
      </c>
      <c r="H16" s="12" t="s">
        <v>40</v>
      </c>
      <c r="I16" s="9" t="s">
        <v>35</v>
      </c>
      <c r="J16" s="12" t="s">
        <v>42</v>
      </c>
    </row>
    <row r="17" spans="1:10" ht="22.5" x14ac:dyDescent="0.2">
      <c r="A17" s="60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930502.44</v>
      </c>
      <c r="F17" s="6">
        <f t="shared" ref="F17:F37" si="5">E17/D17</f>
        <v>0.16655377077285222</v>
      </c>
      <c r="G17" s="4">
        <f>'Execução - LOA 2020'!G34</f>
        <v>663469.43999999994</v>
      </c>
      <c r="H17" s="6">
        <f t="shared" si="4"/>
        <v>0.11875663327067967</v>
      </c>
      <c r="I17" s="4">
        <f>'Execução - LOA 2020'!I34</f>
        <v>589839.96</v>
      </c>
      <c r="J17" s="6">
        <f t="shared" si="2"/>
        <v>0.10557744425743613</v>
      </c>
    </row>
    <row r="18" spans="1:10" x14ac:dyDescent="0.2">
      <c r="A18" s="61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1314913.6200000001</v>
      </c>
      <c r="F18" s="6">
        <f t="shared" si="5"/>
        <v>0.23530257604351471</v>
      </c>
      <c r="G18" s="4">
        <f>'Execução - LOA 2020'!G37</f>
        <v>980635.95</v>
      </c>
      <c r="H18" s="6">
        <f t="shared" si="4"/>
        <v>0.17548389619378896</v>
      </c>
      <c r="I18" s="4">
        <f>'Execução - LOA 2020'!I37</f>
        <v>955697.3</v>
      </c>
      <c r="J18" s="6">
        <f t="shared" si="2"/>
        <v>0.17102114784378891</v>
      </c>
    </row>
    <row r="19" spans="1:10" x14ac:dyDescent="0.2">
      <c r="A19" s="62"/>
      <c r="B19" s="8"/>
      <c r="C19" s="3" t="s">
        <v>6</v>
      </c>
      <c r="D19" s="4">
        <f>SUM(D17:D18)</f>
        <v>11174981</v>
      </c>
      <c r="E19" s="4">
        <f>SUM(E17:E18)</f>
        <v>2245416.06</v>
      </c>
      <c r="F19" s="6">
        <f>E19/D19</f>
        <v>0.20093242753611842</v>
      </c>
      <c r="G19" s="4">
        <f>SUM(G17:G18)</f>
        <v>1644105.39</v>
      </c>
      <c r="H19" s="6">
        <f t="shared" si="4"/>
        <v>0.14712377497554582</v>
      </c>
      <c r="I19" s="4">
        <f>SUM(I17:I18)</f>
        <v>1545537.26</v>
      </c>
      <c r="J19" s="6">
        <f t="shared" si="2"/>
        <v>0.13830334566116936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41</v>
      </c>
      <c r="G20" s="9" t="s">
        <v>34</v>
      </c>
      <c r="H20" s="12" t="s">
        <v>40</v>
      </c>
      <c r="I20" s="9" t="s">
        <v>35</v>
      </c>
      <c r="J20" s="12" t="s">
        <v>42</v>
      </c>
    </row>
    <row r="21" spans="1:10" ht="22.5" x14ac:dyDescent="0.2">
      <c r="A21" s="60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1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3482041.01</v>
      </c>
      <c r="F22" s="6">
        <f t="shared" si="5"/>
        <v>0.73517718258169984</v>
      </c>
      <c r="G22" s="4">
        <f>'Execução - LOA 2020'!G42</f>
        <v>3321014.23</v>
      </c>
      <c r="H22" s="6">
        <f t="shared" si="4"/>
        <v>0.70117895737394931</v>
      </c>
      <c r="I22" s="4">
        <f>'Execução - LOA 2020'!I42</f>
        <v>3214311.47</v>
      </c>
      <c r="J22" s="6">
        <f t="shared" si="2"/>
        <v>0.67865037880603318</v>
      </c>
    </row>
    <row r="23" spans="1:10" ht="22.5" x14ac:dyDescent="0.2">
      <c r="A23" s="61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1592986.41</v>
      </c>
      <c r="F23" s="6">
        <f t="shared" si="5"/>
        <v>0.3575576984759562</v>
      </c>
      <c r="G23" s="4">
        <f>'Execução - LOA 2020'!G45</f>
        <v>901514.07</v>
      </c>
      <c r="H23" s="6">
        <f t="shared" si="4"/>
        <v>0.20235156683658845</v>
      </c>
      <c r="I23" s="4">
        <f>'Execução - LOA 2020'!I45</f>
        <v>884604.5</v>
      </c>
      <c r="J23" s="6">
        <f t="shared" si="2"/>
        <v>0.19855608754469789</v>
      </c>
    </row>
    <row r="24" spans="1:10" x14ac:dyDescent="0.2">
      <c r="A24" s="62"/>
      <c r="B24" s="8"/>
      <c r="C24" s="3" t="s">
        <v>6</v>
      </c>
      <c r="D24" s="4">
        <f>SUM(D21:D23)</f>
        <v>10410048</v>
      </c>
      <c r="E24" s="4">
        <f>SUM(E21:E23)</f>
        <v>5075027.42</v>
      </c>
      <c r="F24" s="6">
        <f t="shared" si="5"/>
        <v>0.48751239379491812</v>
      </c>
      <c r="G24" s="4">
        <f>SUM(G21:G23)</f>
        <v>4222528.3</v>
      </c>
      <c r="H24" s="6">
        <f t="shared" si="4"/>
        <v>0.40562044478565323</v>
      </c>
      <c r="I24" s="4">
        <f>SUM(I21:I23)</f>
        <v>4098915.97</v>
      </c>
      <c r="J24" s="6">
        <f t="shared" si="2"/>
        <v>0.39374611625229777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41</v>
      </c>
      <c r="G25" s="9" t="s">
        <v>34</v>
      </c>
      <c r="H25" s="12" t="s">
        <v>40</v>
      </c>
      <c r="I25" s="9" t="s">
        <v>35</v>
      </c>
      <c r="J25" s="12" t="s">
        <v>42</v>
      </c>
    </row>
    <row r="26" spans="1:10" x14ac:dyDescent="0.2">
      <c r="A26" s="60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17725108.98</v>
      </c>
      <c r="F26" s="6">
        <f t="shared" si="5"/>
        <v>0.70720175849374012</v>
      </c>
      <c r="G26" s="4">
        <f>'Execução - LOA 2020'!G48</f>
        <v>14088356.609999999</v>
      </c>
      <c r="H26" s="6">
        <f t="shared" si="4"/>
        <v>0.56210151261247177</v>
      </c>
      <c r="I26" s="4">
        <f>'Execução - LOA 2020'!I48</f>
        <v>12502989.17</v>
      </c>
      <c r="J26" s="6">
        <f t="shared" si="2"/>
        <v>0.49884804304611891</v>
      </c>
    </row>
    <row r="27" spans="1:10" ht="22.5" x14ac:dyDescent="0.2">
      <c r="A27" s="61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12654354.039999999</v>
      </c>
      <c r="F27" s="6">
        <f t="shared" si="5"/>
        <v>0.54545174934507967</v>
      </c>
      <c r="G27" s="4">
        <f>'Execução - LOA 2020'!G50</f>
        <v>10568908.32</v>
      </c>
      <c r="H27" s="6">
        <f t="shared" si="4"/>
        <v>0.4555609487129354</v>
      </c>
      <c r="I27" s="4">
        <f>'Execução - LOA 2020'!I50</f>
        <v>10207741.26</v>
      </c>
      <c r="J27" s="6">
        <f t="shared" si="2"/>
        <v>0.43999324734626655</v>
      </c>
    </row>
    <row r="28" spans="1:10" x14ac:dyDescent="0.2">
      <c r="A28" s="61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184023709.68000001</v>
      </c>
      <c r="F28" s="6">
        <f t="shared" si="5"/>
        <v>0.58454516756036023</v>
      </c>
      <c r="G28" s="4">
        <f>'Execução - LOA 2020'!G52</f>
        <v>165980615.62</v>
      </c>
      <c r="H28" s="6">
        <f t="shared" si="4"/>
        <v>0.52723188190303771</v>
      </c>
      <c r="I28" s="4">
        <f>'Execução - LOA 2020'!I52</f>
        <v>139638859.5</v>
      </c>
      <c r="J28" s="6">
        <f t="shared" si="2"/>
        <v>0.44355817338050468</v>
      </c>
    </row>
    <row r="29" spans="1:10" ht="22.5" x14ac:dyDescent="0.2">
      <c r="A29" s="61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7195830.6699999999</v>
      </c>
      <c r="F29" s="6">
        <f t="shared" si="5"/>
        <v>0.30259840714101949</v>
      </c>
      <c r="G29" s="4">
        <f>'Execução - LOA 2020'!G54</f>
        <v>7114947.0800000001</v>
      </c>
      <c r="H29" s="6">
        <f t="shared" si="4"/>
        <v>0.29919709788010446</v>
      </c>
      <c r="I29" s="4">
        <f>'Execução - LOA 2020'!I54</f>
        <v>7033703.2300000004</v>
      </c>
      <c r="J29" s="6">
        <f t="shared" si="2"/>
        <v>0.29578063899892237</v>
      </c>
    </row>
    <row r="30" spans="1:10" ht="22.5" x14ac:dyDescent="0.2">
      <c r="A30" s="61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92951.64</v>
      </c>
      <c r="F30" s="6">
        <f t="shared" si="5"/>
        <v>0.12804755377695737</v>
      </c>
      <c r="G30" s="4">
        <f>'Execução - LOA 2020'!G56</f>
        <v>40788.370000000003</v>
      </c>
      <c r="H30" s="6">
        <f t="shared" si="4"/>
        <v>5.6188906414662877E-2</v>
      </c>
      <c r="I30" s="4">
        <f>'Execução - LOA 2020'!I56</f>
        <v>26514.44</v>
      </c>
      <c r="J30" s="6">
        <f t="shared" si="2"/>
        <v>3.6525543624253524E-2</v>
      </c>
    </row>
    <row r="31" spans="1:10" x14ac:dyDescent="0.2">
      <c r="A31" s="62"/>
      <c r="B31" s="8"/>
      <c r="C31" s="3" t="s">
        <v>6</v>
      </c>
      <c r="D31" s="17">
        <f>SUM(D26:D30)</f>
        <v>387584750</v>
      </c>
      <c r="E31" s="17">
        <f>SUM(E26:E30)</f>
        <v>221691955.00999999</v>
      </c>
      <c r="F31" s="6">
        <f t="shared" si="5"/>
        <v>0.57198317273834942</v>
      </c>
      <c r="G31" s="17">
        <f>SUM(G26:G30)</f>
        <v>197793616.00000003</v>
      </c>
      <c r="H31" s="6">
        <f t="shared" si="4"/>
        <v>0.51032352537090286</v>
      </c>
      <c r="I31" s="17">
        <f>SUM(I26:I30)</f>
        <v>169409807.59999999</v>
      </c>
      <c r="J31" s="6">
        <f t="shared" si="2"/>
        <v>0.43709100422552744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41</v>
      </c>
      <c r="G32" s="9" t="s">
        <v>34</v>
      </c>
      <c r="H32" s="12" t="s">
        <v>40</v>
      </c>
      <c r="I32" s="9" t="s">
        <v>35</v>
      </c>
      <c r="J32" s="12" t="s">
        <v>42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3309456.8</v>
      </c>
      <c r="F33" s="6">
        <f>E33/D33</f>
        <v>0.33272944254146475</v>
      </c>
      <c r="G33" s="4">
        <f>G8</f>
        <v>3288041.5299999993</v>
      </c>
      <c r="H33" s="6">
        <f>G33/D33</f>
        <v>0.33057637293530612</v>
      </c>
      <c r="I33" s="4">
        <f>I8</f>
        <v>3264812.1399999997</v>
      </c>
      <c r="J33" s="6">
        <f t="shared" si="2"/>
        <v>0.32824091353747437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3060497.64</v>
      </c>
      <c r="F34" s="6">
        <f t="shared" si="5"/>
        <v>0.14402839326308967</v>
      </c>
      <c r="G34" s="4">
        <f>G15</f>
        <v>1756651.4500000002</v>
      </c>
      <c r="H34" s="6">
        <f t="shared" si="4"/>
        <v>8.2668806066054243E-2</v>
      </c>
      <c r="I34" s="4">
        <f>I15</f>
        <v>1576179.5599999998</v>
      </c>
      <c r="J34" s="6">
        <f t="shared" si="2"/>
        <v>7.4175717881267048E-2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2245416.06</v>
      </c>
      <c r="F35" s="6">
        <f t="shared" si="5"/>
        <v>0.20093242753611842</v>
      </c>
      <c r="G35" s="4">
        <f>G19</f>
        <v>1644105.39</v>
      </c>
      <c r="H35" s="6">
        <f t="shared" si="4"/>
        <v>0.14712377497554582</v>
      </c>
      <c r="I35" s="4">
        <f>I19</f>
        <v>1545537.26</v>
      </c>
      <c r="J35" s="6">
        <f t="shared" si="2"/>
        <v>0.13830334566116936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5075027.42</v>
      </c>
      <c r="F36" s="6">
        <f t="shared" si="5"/>
        <v>0.48751239379491812</v>
      </c>
      <c r="G36" s="4">
        <f>G24</f>
        <v>4222528.3</v>
      </c>
      <c r="H36" s="6">
        <f t="shared" si="4"/>
        <v>0.40562044478565323</v>
      </c>
      <c r="I36" s="4">
        <f>I24</f>
        <v>4098915.97</v>
      </c>
      <c r="J36" s="6">
        <f t="shared" si="2"/>
        <v>0.39374611625229777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221691955.00999999</v>
      </c>
      <c r="F37" s="6">
        <f t="shared" si="5"/>
        <v>0.57198317273834942</v>
      </c>
      <c r="G37" s="4">
        <f>G31</f>
        <v>197793616.00000003</v>
      </c>
      <c r="H37" s="6">
        <f t="shared" si="4"/>
        <v>0.51032352537090286</v>
      </c>
      <c r="I37" s="4">
        <f>I31</f>
        <v>169409807.59999999</v>
      </c>
      <c r="J37" s="6">
        <f t="shared" si="2"/>
        <v>0.43709100422552744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W30" sqref="W30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39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2020-06-30T14:50:10Z</dcterms:modified>
</cp:coreProperties>
</file>