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minimized="1"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<sst xmlns="http://schemas.openxmlformats.org/spreadsheetml/2006/main" count="207" uniqueCount="45">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</sst>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3.4896397137962297E-2</c:v>
                </c:pt>
                <c:pt idx="2">
                  <c:v>3.4580943953225161E-2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0.2682651053742976</c:v>
                </c:pt>
                <c:pt idx="1">
                  <c:v>0.12090539240983061</c:v>
                </c:pt>
                <c:pt idx="2">
                  <c:v>0.11925455285102127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0.19358852023892606</c:v>
                </c:pt>
                <c:pt idx="1">
                  <c:v>9.3606161888001388E-2</c:v>
                </c:pt>
                <c:pt idx="2">
                  <c:v>8.2699985401289006E-2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0.17293083299411321</c:v>
                </c:pt>
                <c:pt idx="1">
                  <c:v>0.13725963834097576</c:v>
                </c:pt>
                <c:pt idx="2">
                  <c:v>0.12475816999303865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0.38783498955747087</c:v>
                </c:pt>
                <c:pt idx="1">
                  <c:v>0.12630203860347344</c:v>
                </c:pt>
                <c:pt idx="2">
                  <c:v>4.8331635010504144E-2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0.15925352066541146</c:v>
                </c:pt>
                <c:pt idx="1">
                  <c:v>0.11615505766361023</c:v>
                </c:pt>
                <c:pt idx="2">
                  <c:v>0.10459646033444196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0.22693273232689987</c:v>
                </c:pt>
                <c:pt idx="1">
                  <c:v>0.17214195063797136</c:v>
                </c:pt>
                <c:pt idx="2">
                  <c:v>0.16768277947998114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0.73491359447369464</c:v>
                </c:pt>
                <c:pt idx="1">
                  <c:v>0.69361189858221417</c:v>
                </c:pt>
                <c:pt idx="2">
                  <c:v>0.67827803347275917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0.3564978237726048</c:v>
                </c:pt>
                <c:pt idx="1">
                  <c:v>0.19897245166140051</c:v>
                </c:pt>
                <c:pt idx="2">
                  <c:v>0.19730707151012966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0.6732964065234841</c:v>
                </c:pt>
                <c:pt idx="1">
                  <c:v>0.53813700502515127</c:v>
                </c:pt>
                <c:pt idx="2">
                  <c:v>0.48144223745211356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0.54410516260335018</c:v>
                </c:pt>
                <c:pt idx="1">
                  <c:v>0.4555609487129354</c:v>
                </c:pt>
                <c:pt idx="2">
                  <c:v>0.43980854851651963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0.58416081510165918</c:v>
                </c:pt>
                <c:pt idx="1">
                  <c:v>0.45936051495097707</c:v>
                </c:pt>
                <c:pt idx="2">
                  <c:v>0.44355765129645414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0.30026084546033255</c:v>
                </c:pt>
                <c:pt idx="1">
                  <c:v>0.29587893028693618</c:v>
                </c:pt>
                <c:pt idx="2">
                  <c:v>0.29472696579422136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7.9557028026697341E-2</c:v>
                </c:pt>
                <c:pt idx="1">
                  <c:v>5.0988573042298348E-2</c:v>
                </c:pt>
                <c:pt idx="2">
                  <c:v>3.5333944056811055E-2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0.33164075508802687</c:v>
                </c:pt>
                <c:pt idx="1">
                  <c:v>0.33057637293530612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0.14029535326067263</c:v>
                </c:pt>
                <c:pt idx="1">
                  <c:v>7.976829364364868E-2</c:v>
                </c:pt>
                <c:pt idx="2">
                  <c:v>7.2467822182657973E-2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0.19309731443838696</c:v>
                </c:pt>
                <c:pt idx="1">
                  <c:v>0.14415196858052823</c:v>
                </c:pt>
                <c:pt idx="2">
                  <c:v>0.13614352364446974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0.48693887290433241</c:v>
                </c:pt>
                <c:pt idx="1">
                  <c:v>0.40073145003750221</c:v>
                </c:pt>
                <c:pt idx="2">
                  <c:v>0.39304216656830016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0.56916360261852394</c:v>
                </c:pt>
                <c:pt idx="1">
                  <c:v>0.4534320715920841</c:v>
                </c:pt>
                <c:pt idx="2">
                  <c:v>0.43588707370452529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4" sqref="D64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336058.83</v>
      </c>
      <c r="H18" s="34">
        <f t="shared" si="1"/>
        <v>3.5804455595864031E-2</v>
      </c>
      <c r="I18" s="27">
        <v>332933.57</v>
      </c>
      <c r="J18" s="39">
        <f t="shared" si="2"/>
        <v>3.5471483440674627E-2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345725.83</v>
      </c>
      <c r="H19" s="35">
        <f t="shared" si="1"/>
        <v>3.4896397137962297E-2</v>
      </c>
      <c r="I19" s="28">
        <v>342600.57</v>
      </c>
      <c r="J19" s="40">
        <f t="shared" si="2"/>
        <v>3.4580943953225161E-2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783359.4</v>
      </c>
      <c r="F21" s="34">
        <f t="shared" si="0"/>
        <v>0.25921911901302352</v>
      </c>
      <c r="G21" s="27">
        <v>420547.04</v>
      </c>
      <c r="H21" s="34">
        <f t="shared" si="1"/>
        <v>0.13916196475377043</v>
      </c>
      <c r="I21" s="27">
        <v>414804.9</v>
      </c>
      <c r="J21" s="39">
        <f t="shared" si="2"/>
        <v>0.13726185035921612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933110.54</v>
      </c>
      <c r="F22" s="35">
        <f t="shared" si="0"/>
        <v>0.2682651053742976</v>
      </c>
      <c r="G22" s="28">
        <v>420547.04</v>
      </c>
      <c r="H22" s="35">
        <f t="shared" si="1"/>
        <v>0.12090539240983061</v>
      </c>
      <c r="I22" s="28">
        <v>414804.9</v>
      </c>
      <c r="J22" s="40">
        <f t="shared" si="2"/>
        <v>0.11925455285102127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/>
      <c r="J23" s="39">
        <f t="shared" si="2"/>
        <v>0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620380.79</v>
      </c>
      <c r="F24" s="34">
        <f t="shared" si="0"/>
        <v>0.20219830322862414</v>
      </c>
      <c r="G24" s="27">
        <v>299051.87</v>
      </c>
      <c r="H24" s="34">
        <f t="shared" si="1"/>
        <v>9.746881538892764E-2</v>
      </c>
      <c r="I24" s="27">
        <v>268515.44</v>
      </c>
      <c r="J24" s="39">
        <f t="shared" si="2"/>
        <v>8.7516195268856456E-2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628555.21</v>
      </c>
      <c r="F25" s="35">
        <f t="shared" si="0"/>
        <v>0.19358852023892606</v>
      </c>
      <c r="G25" s="28">
        <v>303926.28999999998</v>
      </c>
      <c r="H25" s="35">
        <f t="shared" si="1"/>
        <v>9.3606161888001388E-2</v>
      </c>
      <c r="I25" s="28">
        <v>268515.44</v>
      </c>
      <c r="J25" s="40">
        <f t="shared" si="2"/>
        <v>8.2699985401289006E-2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658053.18000000005</v>
      </c>
      <c r="F27" s="34">
        <f t="shared" si="0"/>
        <v>0.19287091237568454</v>
      </c>
      <c r="G27" s="27">
        <v>522313.69</v>
      </c>
      <c r="H27" s="34">
        <f t="shared" si="1"/>
        <v>0.1530865908688572</v>
      </c>
      <c r="I27" s="27">
        <v>474741.89</v>
      </c>
      <c r="J27" s="39">
        <f t="shared" si="2"/>
        <v>0.13914361977136386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658053.18000000005</v>
      </c>
      <c r="F28" s="35">
        <f t="shared" si="0"/>
        <v>0.17293083299411321</v>
      </c>
      <c r="G28" s="28">
        <v>522313.69</v>
      </c>
      <c r="H28" s="35">
        <f t="shared" si="1"/>
        <v>0.13725963834097576</v>
      </c>
      <c r="I28" s="28">
        <v>474741.89</v>
      </c>
      <c r="J28" s="40">
        <f t="shared" si="2"/>
        <v>0.12475816999303865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314761.06</v>
      </c>
      <c r="F30" s="34">
        <f t="shared" si="0"/>
        <v>0.39945260101449148</v>
      </c>
      <c r="G30" s="27">
        <v>102504.84</v>
      </c>
      <c r="H30" s="34">
        <f t="shared" si="1"/>
        <v>0.13008542084136546</v>
      </c>
      <c r="I30" s="27">
        <v>39225.230000000003</v>
      </c>
      <c r="J30" s="39">
        <f t="shared" si="2"/>
        <v>4.9779410924882708E-2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314761.06</v>
      </c>
      <c r="F31" s="36">
        <f t="shared" si="0"/>
        <v>0.38783498955747087</v>
      </c>
      <c r="G31" s="30">
        <v>102504.84</v>
      </c>
      <c r="H31" s="36">
        <f t="shared" si="1"/>
        <v>0.12630203860347344</v>
      </c>
      <c r="I31" s="30">
        <v>39225.230000000003</v>
      </c>
      <c r="J31" s="41">
        <f t="shared" si="2"/>
        <v>4.8331635010504144E-2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4995</v>
      </c>
      <c r="H32" s="33">
        <f t="shared" si="1"/>
        <v>6.0806813284736581E-3</v>
      </c>
      <c r="I32" s="29">
        <v>4995</v>
      </c>
      <c r="J32" s="38">
        <f t="shared" si="2"/>
        <v>6.0806813284736581E-3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879727.41</v>
      </c>
      <c r="F33" s="34">
        <f t="shared" si="0"/>
        <v>0.18460938504977081</v>
      </c>
      <c r="G33" s="27">
        <v>643939.96</v>
      </c>
      <c r="H33" s="34">
        <f t="shared" si="1"/>
        <v>0.13512976709975877</v>
      </c>
      <c r="I33" s="27">
        <v>579364.4</v>
      </c>
      <c r="J33" s="39">
        <f t="shared" si="2"/>
        <v>0.12157868947578822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889717.41</v>
      </c>
      <c r="F34" s="35">
        <f t="shared" si="0"/>
        <v>0.15925352066541146</v>
      </c>
      <c r="G34" s="28">
        <v>648934.96</v>
      </c>
      <c r="H34" s="35">
        <f t="shared" si="1"/>
        <v>0.11615505766361023</v>
      </c>
      <c r="I34" s="28">
        <v>584359.4</v>
      </c>
      <c r="J34" s="40">
        <f t="shared" si="2"/>
        <v>0.10459646033444196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50650</v>
      </c>
      <c r="F35" s="34">
        <f t="shared" si="0"/>
        <v>0.18156790065923667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1217491.4099999999</v>
      </c>
      <c r="F36" s="34">
        <f t="shared" si="0"/>
        <v>0.22931630673640943</v>
      </c>
      <c r="G36" s="27">
        <v>961960.55</v>
      </c>
      <c r="H36" s="34">
        <f t="shared" si="1"/>
        <v>0.18118669153659586</v>
      </c>
      <c r="I36" s="27">
        <v>937041.89</v>
      </c>
      <c r="J36" s="39">
        <f t="shared" si="2"/>
        <v>0.17649322509150586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1268141.4099999999</v>
      </c>
      <c r="F37" s="36">
        <f t="shared" si="0"/>
        <v>0.22693273232689987</v>
      </c>
      <c r="G37" s="30">
        <v>961960.55</v>
      </c>
      <c r="H37" s="36">
        <f t="shared" si="1"/>
        <v>0.17214195063797136</v>
      </c>
      <c r="I37" s="30">
        <v>937041.89</v>
      </c>
      <c r="J37" s="41">
        <f t="shared" si="2"/>
        <v>0.16768277947998114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3452332.57</v>
      </c>
      <c r="F41" s="34">
        <f t="shared" si="0"/>
        <v>0.99278933124595414</v>
      </c>
      <c r="G41" s="27">
        <v>3267764.15</v>
      </c>
      <c r="H41" s="34">
        <f t="shared" si="1"/>
        <v>0.9397128808908477</v>
      </c>
      <c r="I41" s="27">
        <v>3195137.92</v>
      </c>
      <c r="J41" s="39">
        <f t="shared" si="2"/>
        <v>0.91882771271812591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3480792.57</v>
      </c>
      <c r="F42" s="35">
        <f t="shared" si="0"/>
        <v>0.73491359447369464</v>
      </c>
      <c r="G42" s="28">
        <v>3285174.15</v>
      </c>
      <c r="H42" s="35">
        <f t="shared" si="1"/>
        <v>0.69361189858221417</v>
      </c>
      <c r="I42" s="28">
        <v>3212547.92</v>
      </c>
      <c r="J42" s="40">
        <f t="shared" si="2"/>
        <v>0.67827803347275917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1568092.08</v>
      </c>
      <c r="F44" s="34">
        <f t="shared" si="0"/>
        <v>0.38606088866588839</v>
      </c>
      <c r="G44" s="27">
        <v>886459.48</v>
      </c>
      <c r="H44" s="34">
        <f t="shared" si="1"/>
        <v>0.21824441241684051</v>
      </c>
      <c r="I44" s="27">
        <v>879039.9</v>
      </c>
      <c r="J44" s="39">
        <f t="shared" si="2"/>
        <v>0.21641772782040558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1588264.47</v>
      </c>
      <c r="F45" s="36">
        <f t="shared" si="0"/>
        <v>0.3564978237726048</v>
      </c>
      <c r="G45" s="30">
        <v>886459.48</v>
      </c>
      <c r="H45" s="36">
        <f t="shared" si="1"/>
        <v>0.19897245166140051</v>
      </c>
      <c r="I45" s="30">
        <v>879039.9</v>
      </c>
      <c r="J45" s="41">
        <f t="shared" si="2"/>
        <v>0.19730707151012966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16727184.439999999</v>
      </c>
      <c r="F47" s="34">
        <f t="shared" si="0"/>
        <v>0.70036617940665602</v>
      </c>
      <c r="G47" s="27">
        <v>13399349.49</v>
      </c>
      <c r="H47" s="34">
        <f t="shared" si="1"/>
        <v>0.56102993558226266</v>
      </c>
      <c r="I47" s="27">
        <v>11978367.539999999</v>
      </c>
      <c r="J47" s="39">
        <f t="shared" si="2"/>
        <v>0.50153350909775141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16875314.629999999</v>
      </c>
      <c r="F48" s="35">
        <f t="shared" si="0"/>
        <v>0.6732964065234841</v>
      </c>
      <c r="G48" s="28">
        <v>13487716.83</v>
      </c>
      <c r="H48" s="35">
        <f t="shared" si="1"/>
        <v>0.53813700502515127</v>
      </c>
      <c r="I48" s="28">
        <v>12066734.880000001</v>
      </c>
      <c r="J48" s="40">
        <f t="shared" si="2"/>
        <v>0.48144223745211356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12623113.539999999</v>
      </c>
      <c r="F49" s="34">
        <f t="shared" si="0"/>
        <v>0.54410516260335018</v>
      </c>
      <c r="G49" s="27">
        <v>10568908.32</v>
      </c>
      <c r="H49" s="34">
        <f t="shared" si="1"/>
        <v>0.4555609487129354</v>
      </c>
      <c r="I49" s="27">
        <v>10203456.289999999</v>
      </c>
      <c r="J49" s="39">
        <f t="shared" si="2"/>
        <v>0.43980854851651963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12623113.539999999</v>
      </c>
      <c r="F50" s="35">
        <f t="shared" si="0"/>
        <v>0.54410516260335018</v>
      </c>
      <c r="G50" s="28">
        <v>10568908.32</v>
      </c>
      <c r="H50" s="35">
        <f t="shared" si="1"/>
        <v>0.4555609487129354</v>
      </c>
      <c r="I50" s="28">
        <v>10203456.289999999</v>
      </c>
      <c r="J50" s="40">
        <f t="shared" si="2"/>
        <v>0.43980854851651963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183902709.68000001</v>
      </c>
      <c r="F51" s="34">
        <f t="shared" si="0"/>
        <v>0.58416081510165918</v>
      </c>
      <c r="G51" s="27">
        <v>144613676.97999999</v>
      </c>
      <c r="H51" s="34">
        <f t="shared" si="1"/>
        <v>0.45936051495097707</v>
      </c>
      <c r="I51" s="27">
        <v>139638695.13999999</v>
      </c>
      <c r="J51" s="39">
        <f t="shared" si="2"/>
        <v>0.44355765129645414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183902709.68000001</v>
      </c>
      <c r="F52" s="35">
        <f t="shared" si="0"/>
        <v>0.58416081510165918</v>
      </c>
      <c r="G52" s="28">
        <v>144613676.97999999</v>
      </c>
      <c r="H52" s="35">
        <f t="shared" si="1"/>
        <v>0.45936051495097707</v>
      </c>
      <c r="I52" s="28">
        <v>139638695.13999999</v>
      </c>
      <c r="J52" s="40">
        <f t="shared" si="2"/>
        <v>0.44355765129645414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7140243.1399999997</v>
      </c>
      <c r="F53" s="34">
        <f t="shared" si="0"/>
        <v>0.30026084546033255</v>
      </c>
      <c r="G53" s="27">
        <v>7036040.6100000003</v>
      </c>
      <c r="H53" s="34">
        <f t="shared" si="1"/>
        <v>0.29587893028693618</v>
      </c>
      <c r="I53" s="27">
        <v>7008646.7400000002</v>
      </c>
      <c r="J53" s="39">
        <f t="shared" si="2"/>
        <v>0.29472696579422136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7140243.1399999997</v>
      </c>
      <c r="F54" s="35">
        <f t="shared" si="0"/>
        <v>0.30026084546033255</v>
      </c>
      <c r="G54" s="28">
        <v>7036040.6100000003</v>
      </c>
      <c r="H54" s="35">
        <f t="shared" si="1"/>
        <v>0.29587893028693618</v>
      </c>
      <c r="I54" s="28">
        <v>7008646.7400000002</v>
      </c>
      <c r="J54" s="40">
        <f t="shared" si="2"/>
        <v>0.29472696579422136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57751.64</v>
      </c>
      <c r="F55" s="34">
        <f t="shared" si="0"/>
        <v>7.9557028026697341E-2</v>
      </c>
      <c r="G55" s="27">
        <v>37013.370000000003</v>
      </c>
      <c r="H55" s="34">
        <f t="shared" si="1"/>
        <v>5.0988573042298348E-2</v>
      </c>
      <c r="I55" s="27">
        <v>25649.439999999999</v>
      </c>
      <c r="J55" s="39">
        <f t="shared" si="2"/>
        <v>3.5333944056811055E-2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57751.64</v>
      </c>
      <c r="F56" s="36">
        <f t="shared" si="0"/>
        <v>7.9557028026697341E-2</v>
      </c>
      <c r="G56" s="30">
        <v>37013.370000000003</v>
      </c>
      <c r="H56" s="36">
        <f t="shared" si="1"/>
        <v>5.0988573042298348E-2</v>
      </c>
      <c r="I56" s="30">
        <v>25649.439999999999</v>
      </c>
      <c r="J56" s="41">
        <f t="shared" si="2"/>
        <v>3.5333944056811055E-2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234105850.06</v>
      </c>
      <c r="F57" s="37">
        <f t="shared" si="0"/>
        <v>0.53161722390859312</v>
      </c>
      <c r="G57" s="31">
        <v>186508944.47</v>
      </c>
      <c r="H57" s="37">
        <f t="shared" si="1"/>
        <v>0.4235322067682265</v>
      </c>
      <c r="I57" s="31">
        <v>179360871.77000001</v>
      </c>
      <c r="J57" s="42">
        <f t="shared" si="2"/>
        <v>0.4073000683398324</v>
      </c>
    </row>
  </sheetData>
  <autoFilter ref="C1:C57"/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3298628.2899999996</v>
      </c>
      <c r="F8" s="6">
        <f t="shared" si="0"/>
        <v>0.33164075508802687</v>
      </c>
      <c r="G8" s="17">
        <f>SUM(G3:G7)</f>
        <v>3288041.5299999993</v>
      </c>
      <c r="H8" s="6">
        <f t="shared" si="1"/>
        <v>0.33057637293530612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345725.83</v>
      </c>
      <c r="H10" s="6">
        <f>G10/D10</f>
        <v>3.4896397137962297E-2</v>
      </c>
      <c r="I10" s="4">
        <f>'Execução - LOA 2020'!I19</f>
        <v>342600.57</v>
      </c>
      <c r="J10" s="6">
        <f t="shared" si="2"/>
        <v>3.4580943953225161E-2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933110.54</v>
      </c>
      <c r="F11" s="6">
        <f t="shared" si="3"/>
        <v>0.2682651053742976</v>
      </c>
      <c r="G11" s="4">
        <f>'Execução - LOA 2020'!G22</f>
        <v>420547.04</v>
      </c>
      <c r="H11" s="6">
        <f t="shared" ref="H11:H37" si="4">G11/D11</f>
        <v>0.12090539240983061</v>
      </c>
      <c r="I11" s="4">
        <f>'Execução - LOA 2020'!I22</f>
        <v>414804.9</v>
      </c>
      <c r="J11" s="6">
        <f t="shared" si="2"/>
        <v>0.11925455285102127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628555.21</v>
      </c>
      <c r="F12" s="6">
        <f t="shared" si="3"/>
        <v>0.19358852023892606</v>
      </c>
      <c r="G12" s="4">
        <f>'Execução - LOA 2020'!G25</f>
        <v>303926.28999999998</v>
      </c>
      <c r="H12" s="6">
        <f t="shared" si="4"/>
        <v>9.3606161888001388E-2</v>
      </c>
      <c r="I12" s="4">
        <f>'Execução - LOA 2020'!I25</f>
        <v>268515.44</v>
      </c>
      <c r="J12" s="6">
        <f t="shared" si="2"/>
        <v>8.2699985401289006E-2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658053.18000000005</v>
      </c>
      <c r="F13" s="6">
        <f t="shared" si="3"/>
        <v>0.17293083299411321</v>
      </c>
      <c r="G13" s="4">
        <f>'Execução - LOA 2020'!G28</f>
        <v>522313.69</v>
      </c>
      <c r="H13" s="6">
        <f t="shared" si="4"/>
        <v>0.13725963834097576</v>
      </c>
      <c r="I13" s="4">
        <f>'Execução - LOA 2020'!I28</f>
        <v>474741.89</v>
      </c>
      <c r="J13" s="6">
        <f t="shared" si="2"/>
        <v>0.12475816999303865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314761.06</v>
      </c>
      <c r="F14" s="6">
        <f t="shared" si="3"/>
        <v>0.38783498955747087</v>
      </c>
      <c r="G14" s="4">
        <f>'Execução - LOA 2020'!G31</f>
        <v>102504.84</v>
      </c>
      <c r="H14" s="6">
        <f t="shared" si="4"/>
        <v>0.12630203860347344</v>
      </c>
      <c r="I14" s="4">
        <f>'Execução - LOA 2020'!I31</f>
        <v>39225.230000000003</v>
      </c>
      <c r="J14" s="6">
        <f t="shared" si="2"/>
        <v>4.8331635010504144E-2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2981173.2800000003</v>
      </c>
      <c r="F15" s="6">
        <f t="shared" si="3"/>
        <v>0.14029535326067263</v>
      </c>
      <c r="G15" s="4">
        <f>SUM(G10:G14)</f>
        <v>1695017.69</v>
      </c>
      <c r="H15" s="6">
        <f t="shared" si="4"/>
        <v>7.976829364364868E-2</v>
      </c>
      <c r="I15" s="4">
        <f>SUM(I10:I14)</f>
        <v>1539888.0299999998</v>
      </c>
      <c r="J15" s="6">
        <f t="shared" si="2"/>
        <v>7.2467822182657973E-2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889717.41</v>
      </c>
      <c r="F17" s="6">
        <f t="shared" ref="F17:F37" si="5">E17/D17</f>
        <v>0.15925352066541146</v>
      </c>
      <c r="G17" s="4">
        <f>'Execução - LOA 2020'!G34</f>
        <v>648934.96</v>
      </c>
      <c r="H17" s="6">
        <f t="shared" si="4"/>
        <v>0.11615505766361023</v>
      </c>
      <c r="I17" s="4">
        <f>'Execução - LOA 2020'!I34</f>
        <v>584359.4</v>
      </c>
      <c r="J17" s="6">
        <f t="shared" si="2"/>
        <v>0.10459646033444196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1268141.4099999999</v>
      </c>
      <c r="F18" s="6">
        <f t="shared" si="5"/>
        <v>0.22693273232689987</v>
      </c>
      <c r="G18" s="4">
        <f>'Execução - LOA 2020'!G37</f>
        <v>961960.55</v>
      </c>
      <c r="H18" s="6">
        <f t="shared" si="4"/>
        <v>0.17214195063797136</v>
      </c>
      <c r="I18" s="4">
        <f>'Execução - LOA 2020'!I37</f>
        <v>937041.89</v>
      </c>
      <c r="J18" s="6">
        <f t="shared" si="2"/>
        <v>0.16768277947998114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2157858.8199999998</v>
      </c>
      <c r="F19" s="6">
        <f>E19/D19</f>
        <v>0.19309731443838696</v>
      </c>
      <c r="G19" s="4">
        <f>SUM(G17:G18)</f>
        <v>1610895.51</v>
      </c>
      <c r="H19" s="6">
        <f t="shared" si="4"/>
        <v>0.14415196858052823</v>
      </c>
      <c r="I19" s="4">
        <f>SUM(I17:I18)</f>
        <v>1521401.29</v>
      </c>
      <c r="J19" s="6">
        <f t="shared" si="2"/>
        <v>0.13614352364446974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3480792.57</v>
      </c>
      <c r="F22" s="6">
        <f t="shared" si="5"/>
        <v>0.73491359447369464</v>
      </c>
      <c r="G22" s="4">
        <f>'Execução - LOA 2020'!G42</f>
        <v>3285174.15</v>
      </c>
      <c r="H22" s="6">
        <f t="shared" si="4"/>
        <v>0.69361189858221417</v>
      </c>
      <c r="I22" s="4">
        <f>'Execução - LOA 2020'!I42</f>
        <v>3212547.92</v>
      </c>
      <c r="J22" s="6">
        <f t="shared" si="2"/>
        <v>0.67827803347275917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1588264.47</v>
      </c>
      <c r="F23" s="6">
        <f t="shared" si="5"/>
        <v>0.3564978237726048</v>
      </c>
      <c r="G23" s="4">
        <f>'Execução - LOA 2020'!G45</f>
        <v>886459.48</v>
      </c>
      <c r="H23" s="6">
        <f t="shared" si="4"/>
        <v>0.19897245166140051</v>
      </c>
      <c r="I23" s="4">
        <f>'Execução - LOA 2020'!I45</f>
        <v>879039.9</v>
      </c>
      <c r="J23" s="6">
        <f t="shared" si="2"/>
        <v>0.19730707151012966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5069057.04</v>
      </c>
      <c r="F24" s="6">
        <f t="shared" si="5"/>
        <v>0.48693887290433241</v>
      </c>
      <c r="G24" s="4">
        <f>SUM(G21:G23)</f>
        <v>4171633.63</v>
      </c>
      <c r="H24" s="6">
        <f t="shared" si="4"/>
        <v>0.40073145003750221</v>
      </c>
      <c r="I24" s="4">
        <f>SUM(I21:I23)</f>
        <v>4091587.82</v>
      </c>
      <c r="J24" s="6">
        <f t="shared" si="2"/>
        <v>0.39304216656830016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16875314.629999999</v>
      </c>
      <c r="F26" s="6">
        <f t="shared" si="5"/>
        <v>0.6732964065234841</v>
      </c>
      <c r="G26" s="4">
        <f>'Execução - LOA 2020'!G48</f>
        <v>13487716.83</v>
      </c>
      <c r="H26" s="6">
        <f t="shared" si="4"/>
        <v>0.53813700502515127</v>
      </c>
      <c r="I26" s="4">
        <f>'Execução - LOA 2020'!I48</f>
        <v>12066734.880000001</v>
      </c>
      <c r="J26" s="6">
        <f t="shared" si="2"/>
        <v>0.48144223745211356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12623113.539999999</v>
      </c>
      <c r="F27" s="6">
        <f t="shared" si="5"/>
        <v>0.54410516260335018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10203456.289999999</v>
      </c>
      <c r="J27" s="6">
        <f t="shared" si="2"/>
        <v>0.43980854851651963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183902709.68000001</v>
      </c>
      <c r="F28" s="6">
        <f t="shared" si="5"/>
        <v>0.58416081510165918</v>
      </c>
      <c r="G28" s="4">
        <f>'Execução - LOA 2020'!G52</f>
        <v>144613676.97999999</v>
      </c>
      <c r="H28" s="6">
        <f t="shared" si="4"/>
        <v>0.45936051495097707</v>
      </c>
      <c r="I28" s="4">
        <f>'Execução - LOA 2020'!I52</f>
        <v>139638695.13999999</v>
      </c>
      <c r="J28" s="6">
        <f t="shared" si="2"/>
        <v>0.44355765129645414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7140243.1399999997</v>
      </c>
      <c r="F29" s="6">
        <f t="shared" si="5"/>
        <v>0.30026084546033255</v>
      </c>
      <c r="G29" s="4">
        <f>'Execução - LOA 2020'!G54</f>
        <v>7036040.6100000003</v>
      </c>
      <c r="H29" s="6">
        <f t="shared" si="4"/>
        <v>0.29587893028693618</v>
      </c>
      <c r="I29" s="4">
        <f>'Execução - LOA 2020'!I54</f>
        <v>7008646.7400000002</v>
      </c>
      <c r="J29" s="6">
        <f t="shared" si="2"/>
        <v>0.29472696579422136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57751.64</v>
      </c>
      <c r="F30" s="6">
        <f t="shared" si="5"/>
        <v>7.9557028026697341E-2</v>
      </c>
      <c r="G30" s="4">
        <f>'Execução - LOA 2020'!G56</f>
        <v>37013.370000000003</v>
      </c>
      <c r="H30" s="6">
        <f t="shared" si="4"/>
        <v>5.0988573042298348E-2</v>
      </c>
      <c r="I30" s="4">
        <f>'Execução - LOA 2020'!I56</f>
        <v>25649.439999999999</v>
      </c>
      <c r="J30" s="6">
        <f t="shared" si="2"/>
        <v>3.5333944056811055E-2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220599132.62999997</v>
      </c>
      <c r="F31" s="6">
        <f t="shared" si="5"/>
        <v>0.56916360261852394</v>
      </c>
      <c r="G31" s="17">
        <f>SUM(G26:G30)</f>
        <v>175743356.11000001</v>
      </c>
      <c r="H31" s="6">
        <f t="shared" si="4"/>
        <v>0.4534320715920841</v>
      </c>
      <c r="I31" s="17">
        <f>SUM(I26:I30)</f>
        <v>168943182.49000001</v>
      </c>
      <c r="J31" s="6">
        <f t="shared" si="2"/>
        <v>0.43588707370452529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3298628.2899999996</v>
      </c>
      <c r="F33" s="6">
        <f>E33/D33</f>
        <v>0.33164075508802687</v>
      </c>
      <c r="G33" s="4">
        <f>G8</f>
        <v>3288041.5299999993</v>
      </c>
      <c r="H33" s="6">
        <f>G33/D33</f>
        <v>0.33057637293530612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2981173.2800000003</v>
      </c>
      <c r="F34" s="6">
        <f t="shared" si="5"/>
        <v>0.14029535326067263</v>
      </c>
      <c r="G34" s="4">
        <f>G15</f>
        <v>1695017.69</v>
      </c>
      <c r="H34" s="6">
        <f t="shared" si="4"/>
        <v>7.976829364364868E-2</v>
      </c>
      <c r="I34" s="4">
        <f>I15</f>
        <v>1539888.0299999998</v>
      </c>
      <c r="J34" s="6">
        <f t="shared" si="2"/>
        <v>7.2467822182657973E-2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2157858.8199999998</v>
      </c>
      <c r="F35" s="6">
        <f t="shared" si="5"/>
        <v>0.19309731443838696</v>
      </c>
      <c r="G35" s="4">
        <f>G19</f>
        <v>1610895.51</v>
      </c>
      <c r="H35" s="6">
        <f t="shared" si="4"/>
        <v>0.14415196858052823</v>
      </c>
      <c r="I35" s="4">
        <f>I19</f>
        <v>1521401.29</v>
      </c>
      <c r="J35" s="6">
        <f t="shared" si="2"/>
        <v>0.13614352364446974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5069057.04</v>
      </c>
      <c r="F36" s="6">
        <f t="shared" si="5"/>
        <v>0.48693887290433241</v>
      </c>
      <c r="G36" s="4">
        <f>G24</f>
        <v>4171633.63</v>
      </c>
      <c r="H36" s="6">
        <f t="shared" si="4"/>
        <v>0.40073145003750221</v>
      </c>
      <c r="I36" s="4">
        <f>I24</f>
        <v>4091587.82</v>
      </c>
      <c r="J36" s="6">
        <f t="shared" si="2"/>
        <v>0.39304216656830016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220599132.62999997</v>
      </c>
      <c r="F37" s="6">
        <f t="shared" si="5"/>
        <v>0.56916360261852394</v>
      </c>
      <c r="G37" s="4">
        <f>G31</f>
        <v>175743356.11000001</v>
      </c>
      <c r="H37" s="6">
        <f t="shared" si="4"/>
        <v>0.4534320715920841</v>
      </c>
      <c r="I37" s="4">
        <f>I31</f>
        <v>168943182.49000001</v>
      </c>
      <c r="J37" s="6">
        <f t="shared" si="2"/>
        <v>0.43588707370452529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2020-06-23T12:30:21Z</dcterms:modified>
</cp:coreProperties>
</file>