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12795" windowHeight="759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<sst xmlns="http://schemas.openxmlformats.org/spreadsheetml/2006/main" count="207" uniqueCount="45">
  <si>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</si>
  <si>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</si>
  <si>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</si>
  <si>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</si>
  <si>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</si>
  <si>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</si>
  <si>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</si>
  <si>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</si>
  <si>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</si>
  <si>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</si>
  <si>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</si>
  <si>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</si>
  <si>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</si>
  <si>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</si>
  <si>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</si>
  <si>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</si>
  <si>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</si>
  <si>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</si>
  <si>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</si>
  <si>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</si>
  <si>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</si>
  <si>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</si>
  <si>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</si>
  <si>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</si>
  <si>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</si>
  <si>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</si>
  <si>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</si>
  <si>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</si>
  <si>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</si>
  <si>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</si>
  <si>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</si>
  <si>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</si>
  <si>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</si>
  <si>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</si>
  <si>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</si>
  <si>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</si>
  <si>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</si>
  <si>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</si>
  <si>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</si>
  <si>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Execução Orçamentária - Diretorias e Ações Jun/20</t>
  </si>
  <si>
    <t>% LIQUIDADO</t>
  </si>
  <si>
    <t>% EMPENHADO</t>
  </si>
  <si>
    <t>% PAGO</t>
  </si>
  <si>
    <t>%             PAGO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</si>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</sst>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4.5087711400397711E-2</c:v>
                </c:pt>
                <c:pt idx="1">
                  <c:v>3.458057048772676E-2</c:v>
                </c:pt>
                <c:pt idx="2">
                  <c:v>3.4573012353532127E-2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0.2682651053742976</c:v>
                </c:pt>
                <c:pt idx="1">
                  <c:v>0.12358912864418548</c:v>
                </c:pt>
                <c:pt idx="2">
                  <c:v>0.1231624076600308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0.19358852023892606</c:v>
                </c:pt>
                <c:pt idx="1">
                  <c:v>9.1790159236826194E-2</c:v>
                </c:pt>
                <c:pt idx="2">
                  <c:v>8.2699985401289006E-2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0.17293083299411321</c:v>
                </c:pt>
                <c:pt idx="1">
                  <c:v>0.13725963834097576</c:v>
                </c:pt>
                <c:pt idx="2">
                  <c:v>0.12168628624782771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0.38783498955747087</c:v>
                </c:pt>
                <c:pt idx="1">
                  <c:v>0.12630203860347344</c:v>
                </c:pt>
                <c:pt idx="2">
                  <c:v>4.8331635010504144E-2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0.15893873217919599</c:v>
                </c:pt>
                <c:pt idx="1">
                  <c:v>0.11615505766361023</c:v>
                </c:pt>
                <c:pt idx="2">
                  <c:v>0.10459646033444196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0.2280757051219878</c:v>
                </c:pt>
                <c:pt idx="1">
                  <c:v>0.17030670976714787</c:v>
                </c:pt>
                <c:pt idx="2">
                  <c:v>0.16768277947998114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0.73469783876922401</c:v>
                </c:pt>
                <c:pt idx="1">
                  <c:v>0.69249716183145216</c:v>
                </c:pt>
                <c:pt idx="2">
                  <c:v>0.67827803347275917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0.35410847401018181</c:v>
                </c:pt>
                <c:pt idx="1">
                  <c:v>0.19897245166140051</c:v>
                </c:pt>
                <c:pt idx="2">
                  <c:v>0.19730707151012966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0.66790915699156106</c:v>
                </c:pt>
                <c:pt idx="1">
                  <c:v>0.53289444908084882</c:v>
                </c:pt>
                <c:pt idx="2">
                  <c:v>0.47728993693395028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0.54386421191798118</c:v>
                </c:pt>
                <c:pt idx="1">
                  <c:v>0.45531999802756651</c:v>
                </c:pt>
                <c:pt idx="2">
                  <c:v>0.43963417392794618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0.58416081510165918</c:v>
                </c:pt>
                <c:pt idx="1">
                  <c:v>0.45651681095713265</c:v>
                </c:pt>
                <c:pt idx="2">
                  <c:v>0.44355765129645414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0.29987046919079602</c:v>
                </c:pt>
                <c:pt idx="1">
                  <c:v>0.29570093717722534</c:v>
                </c:pt>
                <c:pt idx="2">
                  <c:v>0.29472696579422136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7.9557028026697341E-2</c:v>
                </c:pt>
                <c:pt idx="1">
                  <c:v>5.0988573042298348E-2</c:v>
                </c:pt>
                <c:pt idx="2">
                  <c:v>3.5333944056811055E-2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0.47543983855185906</c:v>
                </c:pt>
                <c:pt idx="1">
                  <c:v>0.47543983855185906</c:v>
                </c:pt>
                <c:pt idx="2">
                  <c:v>0.47543983855185906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0.69898649384142619</c:v>
                </c:pt>
                <c:pt idx="1">
                  <c:v>0.6805056645482177</c:v>
                </c:pt>
                <c:pt idx="2">
                  <c:v>0.6805056645482177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0.38270171968986733</c:v>
                </c:pt>
                <c:pt idx="1">
                  <c:v>0.38270171968986733</c:v>
                </c:pt>
                <c:pt idx="2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4.7288588375334971E-2</c:v>
                </c:pt>
                <c:pt idx="1">
                  <c:v>4.4702461028241498E-2</c:v>
                </c:pt>
                <c:pt idx="2">
                  <c:v>4.4702461028241498E-2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0.3294080958015923</c:v>
                </c:pt>
                <c:pt idx="1">
                  <c:v>0.32834371364887155</c:v>
                </c:pt>
                <c:pt idx="2">
                  <c:v>0.32824091353747437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0.14029535326067263</c:v>
                </c:pt>
                <c:pt idx="1">
                  <c:v>7.9782864029279879E-2</c:v>
                </c:pt>
                <c:pt idx="2">
                  <c:v>7.2553695266462381E-2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0.19351149679807061</c:v>
                </c:pt>
                <c:pt idx="1">
                  <c:v>0.1432342345816964</c:v>
                </c:pt>
                <c:pt idx="2">
                  <c:v>0.13614352364446974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0.48581813935920376</c:v>
                </c:pt>
                <c:pt idx="1">
                  <c:v>0.40022427081988482</c:v>
                </c:pt>
                <c:pt idx="2">
                  <c:v>0.39304216656830016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0.56877685435249958</c:v>
                </c:pt>
                <c:pt idx="1">
                  <c:v>0.45075791596547599</c:v>
                </c:pt>
                <c:pt idx="2">
                  <c:v>0.43560812165597335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68" sqref="F68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5703125" customWidth="1"/>
    <col min="4" max="5" width="14.28515625" customWidth="1"/>
    <col min="6" max="6" width="12.7109375" style="32" customWidth="1"/>
    <col min="7" max="7" width="14.28515625" customWidth="1"/>
    <col min="8" max="8" width="12.7109375" style="32" customWidth="1"/>
    <col min="9" max="9" width="14.28515625" customWidth="1"/>
    <col min="10" max="10" width="12.7109375" style="32" customWidth="1"/>
  </cols>
  <sheetData>
    <row r="1" spans="1:10" ht="22.5" x14ac:dyDescent="0.2">
      <c r="B1" s="1"/>
      <c r="C1" s="1" t="s">
        <v>39</v>
      </c>
    </row>
    <row r="2" spans="1:10" ht="13.5" thickBot="1" x14ac:dyDescent="0.25"/>
    <row r="3" spans="1:10" ht="45" customHeight="1" x14ac:dyDescent="0.2">
      <c r="A3" s="45" t="s">
        <v>32</v>
      </c>
      <c r="B3" s="47" t="s">
        <v>36</v>
      </c>
      <c r="C3" s="45" t="s">
        <v>44</v>
      </c>
      <c r="D3" s="54" t="s">
        <v>0</v>
      </c>
      <c r="E3" s="54" t="s">
        <v>33</v>
      </c>
      <c r="F3" s="43" t="s">
        <v>41</v>
      </c>
      <c r="G3" s="54" t="s">
        <v>34</v>
      </c>
      <c r="H3" s="59" t="s">
        <v>40</v>
      </c>
      <c r="I3" s="56" t="s">
        <v>35</v>
      </c>
      <c r="J3" s="43" t="s">
        <v>43</v>
      </c>
    </row>
    <row r="4" spans="1:10" ht="13.5" thickBot="1" x14ac:dyDescent="0.25">
      <c r="A4" s="46"/>
      <c r="B4" s="48"/>
      <c r="C4" s="48"/>
      <c r="D4" s="55"/>
      <c r="E4" s="55"/>
      <c r="F4" s="44"/>
      <c r="G4" s="55"/>
      <c r="H4" s="44"/>
      <c r="I4" s="57"/>
      <c r="J4" s="44"/>
    </row>
    <row r="5" spans="1:10" ht="22.5" x14ac:dyDescent="0.2">
      <c r="A5" s="51" t="s">
        <v>2</v>
      </c>
      <c r="B5" s="58" t="s">
        <v>3</v>
      </c>
      <c r="C5" s="26" t="s">
        <v>4</v>
      </c>
      <c r="D5" s="29">
        <v>1832000</v>
      </c>
      <c r="E5" s="29">
        <v>468410.54</v>
      </c>
      <c r="F5" s="33">
        <f>E5/D5</f>
        <v>0.25568260917030566</v>
      </c>
      <c r="G5" s="29">
        <v>468410.54</v>
      </c>
      <c r="H5" s="33">
        <f>G5/D5</f>
        <v>0.25568260917030566</v>
      </c>
      <c r="I5" s="29">
        <v>468410.54</v>
      </c>
      <c r="J5" s="38">
        <f>I5/D5</f>
        <v>0.25568260917030566</v>
      </c>
    </row>
    <row r="6" spans="1:10" ht="22.5" x14ac:dyDescent="0.2">
      <c r="A6" s="52"/>
      <c r="B6" s="49"/>
      <c r="C6" s="25" t="s">
        <v>5</v>
      </c>
      <c r="D6" s="27">
        <v>4300000</v>
      </c>
      <c r="E6" s="27">
        <v>2446986.5499999998</v>
      </c>
      <c r="F6" s="34">
        <f t="shared" ref="F6:F57" si="0">E6/D6</f>
        <v>0.56906663953488368</v>
      </c>
      <c r="G6" s="27">
        <v>2446986.5499999998</v>
      </c>
      <c r="H6" s="34">
        <f t="shared" ref="H6:H57" si="1">G6/D6</f>
        <v>0.56906663953488368</v>
      </c>
      <c r="I6" s="27">
        <v>2446986.5499999998</v>
      </c>
      <c r="J6" s="39">
        <f t="shared" ref="J6:J57" si="2">I6/D6</f>
        <v>0.56906663953488368</v>
      </c>
    </row>
    <row r="7" spans="1:10" ht="13.5" customHeight="1" x14ac:dyDescent="0.2">
      <c r="A7" s="52"/>
      <c r="B7" s="49"/>
      <c r="C7" s="15" t="s">
        <v>6</v>
      </c>
      <c r="D7" s="28">
        <v>6132000</v>
      </c>
      <c r="E7" s="28">
        <v>2915397.09</v>
      </c>
      <c r="F7" s="35">
        <f t="shared" si="0"/>
        <v>0.47543983855185906</v>
      </c>
      <c r="G7" s="28">
        <v>2915397.09</v>
      </c>
      <c r="H7" s="35">
        <f t="shared" si="1"/>
        <v>0.47543983855185906</v>
      </c>
      <c r="I7" s="28">
        <v>2915397.09</v>
      </c>
      <c r="J7" s="40">
        <f t="shared" si="2"/>
        <v>0.47543983855185906</v>
      </c>
    </row>
    <row r="8" spans="1:10" ht="22.5" customHeight="1" x14ac:dyDescent="0.2">
      <c r="A8" s="52"/>
      <c r="B8" s="49" t="s">
        <v>7</v>
      </c>
      <c r="C8" s="25" t="s">
        <v>4</v>
      </c>
      <c r="D8" s="27">
        <v>119427</v>
      </c>
      <c r="E8" s="27">
        <v>83477.86</v>
      </c>
      <c r="F8" s="34">
        <f t="shared" si="0"/>
        <v>0.69898649384142619</v>
      </c>
      <c r="G8" s="27">
        <v>81270.75</v>
      </c>
      <c r="H8" s="34">
        <f t="shared" si="1"/>
        <v>0.6805056645482177</v>
      </c>
      <c r="I8" s="27">
        <v>81270.75</v>
      </c>
      <c r="J8" s="39">
        <f t="shared" si="2"/>
        <v>0.6805056645482177</v>
      </c>
    </row>
    <row r="9" spans="1:10" ht="13.5" customHeight="1" x14ac:dyDescent="0.2">
      <c r="A9" s="52"/>
      <c r="B9" s="49"/>
      <c r="C9" s="15" t="s">
        <v>6</v>
      </c>
      <c r="D9" s="28">
        <v>119427</v>
      </c>
      <c r="E9" s="28">
        <v>83477.86</v>
      </c>
      <c r="F9" s="35">
        <f t="shared" si="0"/>
        <v>0.69898649384142619</v>
      </c>
      <c r="G9" s="28">
        <v>81270.75</v>
      </c>
      <c r="H9" s="35">
        <f t="shared" si="1"/>
        <v>0.6805056645482177</v>
      </c>
      <c r="I9" s="28">
        <v>81270.75</v>
      </c>
      <c r="J9" s="40">
        <f t="shared" si="2"/>
        <v>0.6805056645482177</v>
      </c>
    </row>
    <row r="10" spans="1:10" ht="22.5" customHeight="1" x14ac:dyDescent="0.2">
      <c r="A10" s="52"/>
      <c r="B10" s="49" t="s">
        <v>8</v>
      </c>
      <c r="C10" s="25" t="s">
        <v>4</v>
      </c>
      <c r="D10" s="27">
        <v>292262</v>
      </c>
      <c r="E10" s="27">
        <v>111849.17</v>
      </c>
      <c r="F10" s="34">
        <f t="shared" si="0"/>
        <v>0.38270171968986733</v>
      </c>
      <c r="G10" s="27">
        <v>111849.17</v>
      </c>
      <c r="H10" s="34">
        <f t="shared" si="1"/>
        <v>0.38270171968986733</v>
      </c>
      <c r="I10" s="27">
        <v>111849.17</v>
      </c>
      <c r="J10" s="39">
        <f t="shared" si="2"/>
        <v>0.38270171968986733</v>
      </c>
    </row>
    <row r="11" spans="1:10" ht="13.5" customHeight="1" x14ac:dyDescent="0.2">
      <c r="A11" s="52"/>
      <c r="B11" s="49"/>
      <c r="C11" s="15" t="s">
        <v>6</v>
      </c>
      <c r="D11" s="28">
        <v>292262</v>
      </c>
      <c r="E11" s="28">
        <v>111849.17</v>
      </c>
      <c r="F11" s="35">
        <f t="shared" si="0"/>
        <v>0.38270171968986733</v>
      </c>
      <c r="G11" s="28">
        <v>111849.17</v>
      </c>
      <c r="H11" s="35">
        <f t="shared" si="1"/>
        <v>0.38270171968986733</v>
      </c>
      <c r="I11" s="28">
        <v>111849.17</v>
      </c>
      <c r="J11" s="40">
        <f t="shared" si="2"/>
        <v>0.38270171968986733</v>
      </c>
    </row>
    <row r="12" spans="1:10" ht="22.5" customHeight="1" x14ac:dyDescent="0.2">
      <c r="A12" s="52"/>
      <c r="B12" s="49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2"/>
      <c r="B13" s="49"/>
      <c r="C13" s="25" t="s">
        <v>4</v>
      </c>
      <c r="D13" s="27">
        <v>2973227</v>
      </c>
      <c r="E13" s="27">
        <v>153225.95000000001</v>
      </c>
      <c r="F13" s="34">
        <f t="shared" si="0"/>
        <v>5.1535234275754932E-2</v>
      </c>
      <c r="G13" s="27">
        <v>144846.29999999999</v>
      </c>
      <c r="H13" s="34">
        <f t="shared" si="1"/>
        <v>4.8716865547097477E-2</v>
      </c>
      <c r="I13" s="27">
        <v>144846.29999999999</v>
      </c>
      <c r="J13" s="39">
        <f t="shared" si="2"/>
        <v>4.8716865547097477E-2</v>
      </c>
    </row>
    <row r="14" spans="1:10" ht="13.5" customHeight="1" x14ac:dyDescent="0.2">
      <c r="A14" s="52"/>
      <c r="B14" s="49"/>
      <c r="C14" s="15" t="s">
        <v>6</v>
      </c>
      <c r="D14" s="28">
        <v>3240231</v>
      </c>
      <c r="E14" s="28">
        <v>153225.95000000001</v>
      </c>
      <c r="F14" s="35">
        <f t="shared" si="0"/>
        <v>4.7288588375334971E-2</v>
      </c>
      <c r="G14" s="28">
        <v>144846.29999999999</v>
      </c>
      <c r="H14" s="35">
        <f t="shared" si="1"/>
        <v>4.4702461028241498E-2</v>
      </c>
      <c r="I14" s="28">
        <v>144846.29999999999</v>
      </c>
      <c r="J14" s="40">
        <f t="shared" si="2"/>
        <v>4.4702461028241498E-2</v>
      </c>
    </row>
    <row r="15" spans="1:10" ht="22.5" customHeight="1" x14ac:dyDescent="0.2">
      <c r="A15" s="52"/>
      <c r="B15" s="49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53"/>
      <c r="B16" s="50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51" t="s">
        <v>10</v>
      </c>
      <c r="B17" s="58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52"/>
      <c r="B18" s="49"/>
      <c r="C18" s="25" t="s">
        <v>4</v>
      </c>
      <c r="D18" s="27">
        <v>9385950</v>
      </c>
      <c r="E18" s="27">
        <v>434741.49</v>
      </c>
      <c r="F18" s="34">
        <f t="shared" si="0"/>
        <v>4.6318325795470891E-2</v>
      </c>
      <c r="G18" s="27">
        <v>332929.87</v>
      </c>
      <c r="H18" s="34">
        <f t="shared" si="1"/>
        <v>3.5471089234440839E-2</v>
      </c>
      <c r="I18" s="27">
        <v>332854.99</v>
      </c>
      <c r="J18" s="39">
        <f t="shared" si="2"/>
        <v>3.5463111352606824E-2</v>
      </c>
    </row>
    <row r="19" spans="1:10" ht="13.5" customHeight="1" x14ac:dyDescent="0.2">
      <c r="A19" s="52"/>
      <c r="B19" s="49"/>
      <c r="C19" s="15" t="s">
        <v>6</v>
      </c>
      <c r="D19" s="28">
        <v>9907207</v>
      </c>
      <c r="E19" s="28">
        <v>446693.29</v>
      </c>
      <c r="F19" s="35">
        <f t="shared" si="0"/>
        <v>4.5087711400397711E-2</v>
      </c>
      <c r="G19" s="28">
        <v>342596.87</v>
      </c>
      <c r="H19" s="35">
        <f t="shared" si="1"/>
        <v>3.458057048772676E-2</v>
      </c>
      <c r="I19" s="28">
        <v>342521.99</v>
      </c>
      <c r="J19" s="40">
        <f t="shared" si="2"/>
        <v>3.4573012353532127E-2</v>
      </c>
    </row>
    <row r="20" spans="1:10" ht="22.5" customHeight="1" x14ac:dyDescent="0.2">
      <c r="A20" s="52"/>
      <c r="B20" s="49" t="s">
        <v>13</v>
      </c>
      <c r="C20" s="25" t="s">
        <v>12</v>
      </c>
      <c r="D20" s="27">
        <v>456318</v>
      </c>
      <c r="E20" s="27">
        <v>149751.14000000001</v>
      </c>
      <c r="F20" s="34">
        <f t="shared" si="0"/>
        <v>0.32817276548371971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2"/>
      <c r="B21" s="49"/>
      <c r="C21" s="25" t="s">
        <v>4</v>
      </c>
      <c r="D21" s="27">
        <v>3021997</v>
      </c>
      <c r="E21" s="27">
        <v>783359.4</v>
      </c>
      <c r="F21" s="34">
        <f t="shared" si="0"/>
        <v>0.25921911901302352</v>
      </c>
      <c r="G21" s="27">
        <v>429881.92</v>
      </c>
      <c r="H21" s="34">
        <f t="shared" si="1"/>
        <v>0.14225094200953872</v>
      </c>
      <c r="I21" s="27">
        <v>428397.65</v>
      </c>
      <c r="J21" s="39">
        <f t="shared" si="2"/>
        <v>0.1417597866576307</v>
      </c>
    </row>
    <row r="22" spans="1:10" ht="13.5" customHeight="1" x14ac:dyDescent="0.2">
      <c r="A22" s="52"/>
      <c r="B22" s="49"/>
      <c r="C22" s="15" t="s">
        <v>6</v>
      </c>
      <c r="D22" s="28">
        <v>3478315</v>
      </c>
      <c r="E22" s="28">
        <v>933110.54</v>
      </c>
      <c r="F22" s="35">
        <f t="shared" si="0"/>
        <v>0.2682651053742976</v>
      </c>
      <c r="G22" s="28">
        <v>429881.92</v>
      </c>
      <c r="H22" s="35">
        <f t="shared" si="1"/>
        <v>0.12358912864418548</v>
      </c>
      <c r="I22" s="28">
        <v>428397.65</v>
      </c>
      <c r="J22" s="40">
        <f t="shared" si="2"/>
        <v>0.1231624076600308</v>
      </c>
    </row>
    <row r="23" spans="1:10" ht="22.5" customHeight="1" x14ac:dyDescent="0.2">
      <c r="A23" s="52"/>
      <c r="B23" s="49" t="s">
        <v>14</v>
      </c>
      <c r="C23" s="25" t="s">
        <v>12</v>
      </c>
      <c r="D23" s="27">
        <v>178682</v>
      </c>
      <c r="E23" s="27">
        <v>8174.42</v>
      </c>
      <c r="F23" s="34">
        <f t="shared" si="0"/>
        <v>4.574842457550285E-2</v>
      </c>
      <c r="G23" s="27"/>
      <c r="H23" s="34">
        <f t="shared" si="1"/>
        <v>0</v>
      </c>
      <c r="I23" s="27"/>
      <c r="J23" s="39">
        <f t="shared" si="2"/>
        <v>0</v>
      </c>
    </row>
    <row r="24" spans="1:10" ht="22.5" x14ac:dyDescent="0.2">
      <c r="A24" s="52"/>
      <c r="B24" s="49"/>
      <c r="C24" s="25" t="s">
        <v>4</v>
      </c>
      <c r="D24" s="27">
        <v>3068180</v>
      </c>
      <c r="E24" s="27">
        <v>620380.79</v>
      </c>
      <c r="F24" s="34">
        <f t="shared" si="0"/>
        <v>0.20219830322862414</v>
      </c>
      <c r="G24" s="27">
        <v>298029.98</v>
      </c>
      <c r="H24" s="34">
        <f t="shared" si="1"/>
        <v>9.7135754747113917E-2</v>
      </c>
      <c r="I24" s="27">
        <v>268515.44</v>
      </c>
      <c r="J24" s="39">
        <f t="shared" si="2"/>
        <v>8.7516195268856456E-2</v>
      </c>
    </row>
    <row r="25" spans="1:10" ht="13.5" customHeight="1" x14ac:dyDescent="0.2">
      <c r="A25" s="52"/>
      <c r="B25" s="49"/>
      <c r="C25" s="15" t="s">
        <v>6</v>
      </c>
      <c r="D25" s="28">
        <v>3246862</v>
      </c>
      <c r="E25" s="28">
        <v>628555.21</v>
      </c>
      <c r="F25" s="35">
        <f t="shared" si="0"/>
        <v>0.19358852023892606</v>
      </c>
      <c r="G25" s="28">
        <v>298029.98</v>
      </c>
      <c r="H25" s="35">
        <f t="shared" si="1"/>
        <v>9.1790159236826194E-2</v>
      </c>
      <c r="I25" s="28">
        <v>268515.44</v>
      </c>
      <c r="J25" s="40">
        <f t="shared" si="2"/>
        <v>8.2699985401289006E-2</v>
      </c>
    </row>
    <row r="26" spans="1:10" ht="22.5" customHeight="1" x14ac:dyDescent="0.2">
      <c r="A26" s="52"/>
      <c r="B26" s="49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2"/>
      <c r="B27" s="49"/>
      <c r="C27" s="25" t="s">
        <v>4</v>
      </c>
      <c r="D27" s="27">
        <v>3411884</v>
      </c>
      <c r="E27" s="27">
        <v>658053.18000000005</v>
      </c>
      <c r="F27" s="34">
        <f t="shared" si="0"/>
        <v>0.19287091237568454</v>
      </c>
      <c r="G27" s="27">
        <v>522313.69</v>
      </c>
      <c r="H27" s="34">
        <f t="shared" si="1"/>
        <v>0.1530865908688572</v>
      </c>
      <c r="I27" s="27">
        <v>463052.46</v>
      </c>
      <c r="J27" s="39">
        <f t="shared" si="2"/>
        <v>0.13571752732507905</v>
      </c>
    </row>
    <row r="28" spans="1:10" ht="13.5" customHeight="1" x14ac:dyDescent="0.2">
      <c r="A28" s="52"/>
      <c r="B28" s="49"/>
      <c r="C28" s="15" t="s">
        <v>6</v>
      </c>
      <c r="D28" s="28">
        <v>3805297</v>
      </c>
      <c r="E28" s="28">
        <v>658053.18000000005</v>
      </c>
      <c r="F28" s="35">
        <f t="shared" si="0"/>
        <v>0.17293083299411321</v>
      </c>
      <c r="G28" s="28">
        <v>522313.69</v>
      </c>
      <c r="H28" s="35">
        <f t="shared" si="1"/>
        <v>0.13725963834097576</v>
      </c>
      <c r="I28" s="28">
        <v>463052.46</v>
      </c>
      <c r="J28" s="40">
        <f t="shared" si="2"/>
        <v>0.12168628624782771</v>
      </c>
    </row>
    <row r="29" spans="1:10" ht="22.5" customHeight="1" x14ac:dyDescent="0.2">
      <c r="A29" s="52"/>
      <c r="B29" s="49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2"/>
      <c r="B30" s="49"/>
      <c r="C30" s="25" t="s">
        <v>4</v>
      </c>
      <c r="D30" s="27">
        <v>787981</v>
      </c>
      <c r="E30" s="27">
        <v>314761.06</v>
      </c>
      <c r="F30" s="34">
        <f t="shared" si="0"/>
        <v>0.39945260101449148</v>
      </c>
      <c r="G30" s="27">
        <v>102504.84</v>
      </c>
      <c r="H30" s="34">
        <f t="shared" si="1"/>
        <v>0.13008542084136546</v>
      </c>
      <c r="I30" s="27">
        <v>39225.230000000003</v>
      </c>
      <c r="J30" s="39">
        <f t="shared" si="2"/>
        <v>4.9779410924882708E-2</v>
      </c>
    </row>
    <row r="31" spans="1:10" ht="13.5" customHeight="1" thickBot="1" x14ac:dyDescent="0.25">
      <c r="A31" s="53"/>
      <c r="B31" s="50"/>
      <c r="C31" s="21" t="s">
        <v>6</v>
      </c>
      <c r="D31" s="30">
        <v>811585</v>
      </c>
      <c r="E31" s="30">
        <v>314761.06</v>
      </c>
      <c r="F31" s="36">
        <f t="shared" si="0"/>
        <v>0.38783498955747087</v>
      </c>
      <c r="G31" s="30">
        <v>102504.84</v>
      </c>
      <c r="H31" s="36">
        <f t="shared" si="1"/>
        <v>0.12630203860347344</v>
      </c>
      <c r="I31" s="30">
        <v>39225.230000000003</v>
      </c>
      <c r="J31" s="41">
        <f t="shared" si="2"/>
        <v>4.8331635010504144E-2</v>
      </c>
    </row>
    <row r="32" spans="1:10" ht="22.5" customHeight="1" x14ac:dyDescent="0.2">
      <c r="A32" s="51" t="s">
        <v>17</v>
      </c>
      <c r="B32" s="58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4995</v>
      </c>
      <c r="H32" s="33">
        <f t="shared" si="1"/>
        <v>6.0806813284736581E-3</v>
      </c>
      <c r="I32" s="29">
        <v>4995</v>
      </c>
      <c r="J32" s="38">
        <f t="shared" si="2"/>
        <v>6.0806813284736581E-3</v>
      </c>
    </row>
    <row r="33" spans="1:10" ht="22.5" x14ac:dyDescent="0.2">
      <c r="A33" s="52"/>
      <c r="B33" s="49"/>
      <c r="C33" s="25" t="s">
        <v>4</v>
      </c>
      <c r="D33" s="27">
        <v>4765345</v>
      </c>
      <c r="E33" s="27">
        <v>877968.75</v>
      </c>
      <c r="F33" s="34">
        <f t="shared" si="0"/>
        <v>0.18424033307137258</v>
      </c>
      <c r="G33" s="27">
        <v>643939.96</v>
      </c>
      <c r="H33" s="34">
        <f t="shared" si="1"/>
        <v>0.13512976709975877</v>
      </c>
      <c r="I33" s="27">
        <v>579364.4</v>
      </c>
      <c r="J33" s="39">
        <f t="shared" si="2"/>
        <v>0.12157868947578822</v>
      </c>
    </row>
    <row r="34" spans="1:10" ht="13.5" customHeight="1" x14ac:dyDescent="0.2">
      <c r="A34" s="52"/>
      <c r="B34" s="49"/>
      <c r="C34" s="15" t="s">
        <v>6</v>
      </c>
      <c r="D34" s="28">
        <v>5586799</v>
      </c>
      <c r="E34" s="28">
        <v>887958.75</v>
      </c>
      <c r="F34" s="35">
        <f t="shared" si="0"/>
        <v>0.15893873217919599</v>
      </c>
      <c r="G34" s="28">
        <v>648934.96</v>
      </c>
      <c r="H34" s="35">
        <f t="shared" si="1"/>
        <v>0.11615505766361023</v>
      </c>
      <c r="I34" s="28">
        <v>584359.4</v>
      </c>
      <c r="J34" s="40">
        <f t="shared" si="2"/>
        <v>0.10459646033444196</v>
      </c>
    </row>
    <row r="35" spans="1:10" ht="22.5" customHeight="1" x14ac:dyDescent="0.2">
      <c r="A35" s="52"/>
      <c r="B35" s="49" t="s">
        <v>20</v>
      </c>
      <c r="C35" s="25" t="s">
        <v>12</v>
      </c>
      <c r="D35" s="27">
        <v>278959</v>
      </c>
      <c r="E35" s="27">
        <v>57053.06</v>
      </c>
      <c r="F35" s="34">
        <f t="shared" si="0"/>
        <v>0.2045213095831287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2"/>
      <c r="B36" s="49"/>
      <c r="C36" s="25" t="s">
        <v>4</v>
      </c>
      <c r="D36" s="27">
        <v>5309223</v>
      </c>
      <c r="E36" s="27">
        <v>1217475.49</v>
      </c>
      <c r="F36" s="34">
        <f t="shared" si="0"/>
        <v>0.22931330818087695</v>
      </c>
      <c r="G36" s="27">
        <v>951704.89</v>
      </c>
      <c r="H36" s="34">
        <f t="shared" si="1"/>
        <v>0.17925502281595632</v>
      </c>
      <c r="I36" s="27">
        <v>937041.89</v>
      </c>
      <c r="J36" s="39">
        <f t="shared" si="2"/>
        <v>0.17649322509150586</v>
      </c>
    </row>
    <row r="37" spans="1:10" ht="13.5" customHeight="1" thickBot="1" x14ac:dyDescent="0.25">
      <c r="A37" s="53"/>
      <c r="B37" s="50"/>
      <c r="C37" s="21" t="s">
        <v>6</v>
      </c>
      <c r="D37" s="30">
        <v>5588182</v>
      </c>
      <c r="E37" s="30">
        <v>1274528.55</v>
      </c>
      <c r="F37" s="36">
        <f t="shared" si="0"/>
        <v>0.2280757051219878</v>
      </c>
      <c r="G37" s="30">
        <v>951704.89</v>
      </c>
      <c r="H37" s="36">
        <f t="shared" si="1"/>
        <v>0.17030670976714787</v>
      </c>
      <c r="I37" s="30">
        <v>937041.89</v>
      </c>
      <c r="J37" s="41">
        <f t="shared" si="2"/>
        <v>0.16768277947998114</v>
      </c>
    </row>
    <row r="38" spans="1:10" ht="22.5" customHeight="1" x14ac:dyDescent="0.2">
      <c r="A38" s="51" t="s">
        <v>21</v>
      </c>
      <c r="B38" s="58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2"/>
      <c r="B39" s="49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2"/>
      <c r="B40" s="49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52"/>
      <c r="B41" s="49"/>
      <c r="C41" s="25" t="s">
        <v>4</v>
      </c>
      <c r="D41" s="27">
        <v>3477407</v>
      </c>
      <c r="E41" s="27">
        <v>3451310.68</v>
      </c>
      <c r="F41" s="34">
        <f t="shared" si="0"/>
        <v>0.99249546573064362</v>
      </c>
      <c r="G41" s="27">
        <v>3262484.39</v>
      </c>
      <c r="H41" s="34">
        <f t="shared" si="1"/>
        <v>0.93819457716626209</v>
      </c>
      <c r="I41" s="27">
        <v>3195137.92</v>
      </c>
      <c r="J41" s="39">
        <f t="shared" si="2"/>
        <v>0.91882771271812591</v>
      </c>
    </row>
    <row r="42" spans="1:10" ht="13.5" customHeight="1" x14ac:dyDescent="0.2">
      <c r="A42" s="52"/>
      <c r="B42" s="49"/>
      <c r="C42" s="15" t="s">
        <v>6</v>
      </c>
      <c r="D42" s="28">
        <v>4736329</v>
      </c>
      <c r="E42" s="28">
        <v>3479770.68</v>
      </c>
      <c r="F42" s="35">
        <f t="shared" si="0"/>
        <v>0.73469783876922401</v>
      </c>
      <c r="G42" s="28">
        <v>3279894.39</v>
      </c>
      <c r="H42" s="35">
        <f t="shared" si="1"/>
        <v>0.69249716183145216</v>
      </c>
      <c r="I42" s="28">
        <v>3212547.92</v>
      </c>
      <c r="J42" s="40">
        <f t="shared" si="2"/>
        <v>0.67827803347275917</v>
      </c>
    </row>
    <row r="43" spans="1:10" ht="22.5" customHeight="1" x14ac:dyDescent="0.2">
      <c r="A43" s="52"/>
      <c r="B43" s="49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52"/>
      <c r="B44" s="49"/>
      <c r="C44" s="25" t="s">
        <v>4</v>
      </c>
      <c r="D44" s="27">
        <v>4061774</v>
      </c>
      <c r="E44" s="27">
        <v>1557447.08</v>
      </c>
      <c r="F44" s="34">
        <f t="shared" si="0"/>
        <v>0.38344011262074157</v>
      </c>
      <c r="G44" s="27">
        <v>886459.48</v>
      </c>
      <c r="H44" s="34">
        <f t="shared" si="1"/>
        <v>0.21824441241684051</v>
      </c>
      <c r="I44" s="27">
        <v>879039.9</v>
      </c>
      <c r="J44" s="39">
        <f t="shared" si="2"/>
        <v>0.21641772782040558</v>
      </c>
    </row>
    <row r="45" spans="1:10" ht="13.5" customHeight="1" thickBot="1" x14ac:dyDescent="0.25">
      <c r="A45" s="53"/>
      <c r="B45" s="50"/>
      <c r="C45" s="21" t="s">
        <v>6</v>
      </c>
      <c r="D45" s="30">
        <v>4455187</v>
      </c>
      <c r="E45" s="30">
        <v>1577619.47</v>
      </c>
      <c r="F45" s="36">
        <f t="shared" si="0"/>
        <v>0.35410847401018181</v>
      </c>
      <c r="G45" s="30">
        <v>886459.48</v>
      </c>
      <c r="H45" s="36">
        <f t="shared" si="1"/>
        <v>0.19897245166140051</v>
      </c>
      <c r="I45" s="30">
        <v>879039.9</v>
      </c>
      <c r="J45" s="41">
        <f t="shared" si="2"/>
        <v>0.19730707151012966</v>
      </c>
    </row>
    <row r="46" spans="1:10" ht="22.5" customHeight="1" x14ac:dyDescent="0.2">
      <c r="A46" s="51" t="s">
        <v>25</v>
      </c>
      <c r="B46" s="58" t="s">
        <v>26</v>
      </c>
      <c r="C46" s="26" t="s">
        <v>12</v>
      </c>
      <c r="D46" s="29">
        <v>1180239</v>
      </c>
      <c r="E46" s="29">
        <v>148130.19</v>
      </c>
      <c r="F46" s="33">
        <f t="shared" si="0"/>
        <v>0.12550863850457408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52"/>
      <c r="B47" s="49"/>
      <c r="C47" s="25" t="s">
        <v>4</v>
      </c>
      <c r="D47" s="27">
        <v>23883484</v>
      </c>
      <c r="E47" s="27">
        <v>16592159.91</v>
      </c>
      <c r="F47" s="34">
        <f t="shared" si="0"/>
        <v>0.69471271067487472</v>
      </c>
      <c r="G47" s="27">
        <v>13267951.52</v>
      </c>
      <c r="H47" s="34">
        <f t="shared" si="1"/>
        <v>0.55552831069369946</v>
      </c>
      <c r="I47" s="27">
        <v>11874295.43</v>
      </c>
      <c r="J47" s="39">
        <f t="shared" si="2"/>
        <v>0.49717601627970187</v>
      </c>
    </row>
    <row r="48" spans="1:10" ht="13.5" customHeight="1" x14ac:dyDescent="0.2">
      <c r="A48" s="52"/>
      <c r="B48" s="49"/>
      <c r="C48" s="15" t="s">
        <v>6</v>
      </c>
      <c r="D48" s="28">
        <v>25063723</v>
      </c>
      <c r="E48" s="28">
        <v>16740290.1</v>
      </c>
      <c r="F48" s="35">
        <f t="shared" si="0"/>
        <v>0.66790915699156106</v>
      </c>
      <c r="G48" s="28">
        <v>13356318.859999999</v>
      </c>
      <c r="H48" s="35">
        <f t="shared" si="1"/>
        <v>0.53289444908084882</v>
      </c>
      <c r="I48" s="28">
        <v>11962662.77</v>
      </c>
      <c r="J48" s="40">
        <f t="shared" si="2"/>
        <v>0.47728993693395028</v>
      </c>
    </row>
    <row r="49" spans="1:10" ht="22.5" customHeight="1" x14ac:dyDescent="0.2">
      <c r="A49" s="52"/>
      <c r="B49" s="49" t="s">
        <v>27</v>
      </c>
      <c r="C49" s="25" t="s">
        <v>4</v>
      </c>
      <c r="D49" s="27">
        <v>23199768</v>
      </c>
      <c r="E49" s="27">
        <v>12617523.539999999</v>
      </c>
      <c r="F49" s="34">
        <f t="shared" si="0"/>
        <v>0.54386421191798118</v>
      </c>
      <c r="G49" s="27">
        <v>10563318.32</v>
      </c>
      <c r="H49" s="34">
        <f t="shared" si="1"/>
        <v>0.45531999802756651</v>
      </c>
      <c r="I49" s="27">
        <v>10199410.84</v>
      </c>
      <c r="J49" s="39">
        <f t="shared" si="2"/>
        <v>0.43963417392794618</v>
      </c>
    </row>
    <row r="50" spans="1:10" ht="13.5" customHeight="1" x14ac:dyDescent="0.2">
      <c r="A50" s="52"/>
      <c r="B50" s="49"/>
      <c r="C50" s="15" t="s">
        <v>6</v>
      </c>
      <c r="D50" s="28">
        <v>23199768</v>
      </c>
      <c r="E50" s="28">
        <v>12617523.539999999</v>
      </c>
      <c r="F50" s="35">
        <f t="shared" si="0"/>
        <v>0.54386421191798118</v>
      </c>
      <c r="G50" s="28">
        <v>10563318.32</v>
      </c>
      <c r="H50" s="35">
        <f t="shared" si="1"/>
        <v>0.45531999802756651</v>
      </c>
      <c r="I50" s="28">
        <v>10199410.84</v>
      </c>
      <c r="J50" s="40">
        <f t="shared" si="2"/>
        <v>0.43963417392794618</v>
      </c>
    </row>
    <row r="51" spans="1:10" ht="22.5" x14ac:dyDescent="0.2">
      <c r="A51" s="52"/>
      <c r="B51" s="49" t="s">
        <v>28</v>
      </c>
      <c r="C51" s="25" t="s">
        <v>5</v>
      </c>
      <c r="D51" s="27">
        <v>314815210</v>
      </c>
      <c r="E51" s="27">
        <v>183902709.68000001</v>
      </c>
      <c r="F51" s="34">
        <f t="shared" si="0"/>
        <v>0.58416081510165918</v>
      </c>
      <c r="G51" s="27">
        <v>143718435.71000001</v>
      </c>
      <c r="H51" s="34">
        <f t="shared" si="1"/>
        <v>0.45651681095713265</v>
      </c>
      <c r="I51" s="27">
        <v>139638695.13999999</v>
      </c>
      <c r="J51" s="39">
        <f t="shared" si="2"/>
        <v>0.44355765129645414</v>
      </c>
    </row>
    <row r="52" spans="1:10" ht="13.5" customHeight="1" x14ac:dyDescent="0.2">
      <c r="A52" s="52"/>
      <c r="B52" s="49"/>
      <c r="C52" s="15" t="s">
        <v>6</v>
      </c>
      <c r="D52" s="28">
        <v>314815210</v>
      </c>
      <c r="E52" s="28">
        <v>183902709.68000001</v>
      </c>
      <c r="F52" s="35">
        <f t="shared" si="0"/>
        <v>0.58416081510165918</v>
      </c>
      <c r="G52" s="28">
        <v>143718435.71000001</v>
      </c>
      <c r="H52" s="35">
        <f t="shared" si="1"/>
        <v>0.45651681095713265</v>
      </c>
      <c r="I52" s="28">
        <v>139638695.13999999</v>
      </c>
      <c r="J52" s="40">
        <f t="shared" si="2"/>
        <v>0.44355765129645414</v>
      </c>
    </row>
    <row r="53" spans="1:10" ht="22.5" customHeight="1" x14ac:dyDescent="0.2">
      <c r="A53" s="52"/>
      <c r="B53" s="49" t="s">
        <v>29</v>
      </c>
      <c r="C53" s="25" t="s">
        <v>4</v>
      </c>
      <c r="D53" s="27">
        <v>23780134</v>
      </c>
      <c r="E53" s="27">
        <v>7130959.9400000004</v>
      </c>
      <c r="F53" s="34">
        <f t="shared" si="0"/>
        <v>0.29987046919079602</v>
      </c>
      <c r="G53" s="27">
        <v>7031807.9100000001</v>
      </c>
      <c r="H53" s="34">
        <f t="shared" si="1"/>
        <v>0.29570093717722534</v>
      </c>
      <c r="I53" s="27">
        <v>7008646.7400000002</v>
      </c>
      <c r="J53" s="39">
        <f t="shared" si="2"/>
        <v>0.29472696579422136</v>
      </c>
    </row>
    <row r="54" spans="1:10" ht="13.5" customHeight="1" x14ac:dyDescent="0.2">
      <c r="A54" s="52"/>
      <c r="B54" s="49"/>
      <c r="C54" s="15" t="s">
        <v>6</v>
      </c>
      <c r="D54" s="28">
        <v>23780134</v>
      </c>
      <c r="E54" s="28">
        <v>7130959.9400000004</v>
      </c>
      <c r="F54" s="35">
        <f t="shared" si="0"/>
        <v>0.29987046919079602</v>
      </c>
      <c r="G54" s="28">
        <v>7031807.9100000001</v>
      </c>
      <c r="H54" s="35">
        <f t="shared" si="1"/>
        <v>0.29570093717722534</v>
      </c>
      <c r="I54" s="28">
        <v>7008646.7400000002</v>
      </c>
      <c r="J54" s="40">
        <f t="shared" si="2"/>
        <v>0.29472696579422136</v>
      </c>
    </row>
    <row r="55" spans="1:10" ht="22.5" customHeight="1" x14ac:dyDescent="0.2">
      <c r="A55" s="52"/>
      <c r="B55" s="49" t="s">
        <v>30</v>
      </c>
      <c r="C55" s="25" t="s">
        <v>4</v>
      </c>
      <c r="D55" s="27">
        <v>725915</v>
      </c>
      <c r="E55" s="27">
        <v>57751.64</v>
      </c>
      <c r="F55" s="34">
        <f t="shared" si="0"/>
        <v>7.9557028026697341E-2</v>
      </c>
      <c r="G55" s="27">
        <v>37013.370000000003</v>
      </c>
      <c r="H55" s="34">
        <f t="shared" si="1"/>
        <v>5.0988573042298348E-2</v>
      </c>
      <c r="I55" s="27">
        <v>25649.439999999999</v>
      </c>
      <c r="J55" s="39">
        <f t="shared" si="2"/>
        <v>3.5333944056811055E-2</v>
      </c>
    </row>
    <row r="56" spans="1:10" ht="13.5" customHeight="1" thickBot="1" x14ac:dyDescent="0.25">
      <c r="A56" s="53"/>
      <c r="B56" s="50"/>
      <c r="C56" s="21" t="s">
        <v>6</v>
      </c>
      <c r="D56" s="30">
        <v>725915</v>
      </c>
      <c r="E56" s="30">
        <v>57751.64</v>
      </c>
      <c r="F56" s="36">
        <f t="shared" si="0"/>
        <v>7.9557028026697341E-2</v>
      </c>
      <c r="G56" s="30">
        <v>37013.370000000003</v>
      </c>
      <c r="H56" s="36">
        <f t="shared" si="1"/>
        <v>5.0988573042298348E-2</v>
      </c>
      <c r="I56" s="30">
        <v>25649.439999999999</v>
      </c>
      <c r="J56" s="41">
        <f t="shared" si="2"/>
        <v>3.5333944056811055E-2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233926707.02000001</v>
      </c>
      <c r="F57" s="37">
        <f t="shared" si="0"/>
        <v>0.53121041850162465</v>
      </c>
      <c r="G57" s="31">
        <v>185435049.81999999</v>
      </c>
      <c r="H57" s="37">
        <f t="shared" si="1"/>
        <v>0.42109356248634727</v>
      </c>
      <c r="I57" s="31">
        <v>179254578.94999999</v>
      </c>
      <c r="J57" s="42">
        <f t="shared" si="2"/>
        <v>0.40705869421835977</v>
      </c>
    </row>
  </sheetData>
  <autoFilter ref="C1:C57"/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41</v>
      </c>
      <c r="G2" s="9" t="s">
        <v>34</v>
      </c>
      <c r="H2" s="12" t="s">
        <v>40</v>
      </c>
      <c r="I2" s="9" t="s">
        <v>35</v>
      </c>
      <c r="J2" s="12" t="s">
        <v>42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2915397.09</v>
      </c>
      <c r="F3" s="6">
        <f t="shared" ref="F3:F8" si="0">E3/D3</f>
        <v>0.47543983855185906</v>
      </c>
      <c r="G3" s="4">
        <f>'Execução - LOA 2020'!G7</f>
        <v>2915397.09</v>
      </c>
      <c r="H3" s="6">
        <f>G3/D3</f>
        <v>0.47543983855185906</v>
      </c>
      <c r="I3" s="4">
        <f>'Execução - LOA 2020'!I7</f>
        <v>2915397.09</v>
      </c>
      <c r="J3" s="6">
        <f>I3/D3</f>
        <v>0.47543983855185906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  <c r="G4" s="4">
        <f>'Execução - LOA 2020'!G9</f>
        <v>81270.75</v>
      </c>
      <c r="H4" s="6">
        <f t="shared" ref="H4:H8" si="1">G4/D4</f>
        <v>0.6805056645482177</v>
      </c>
      <c r="I4" s="4">
        <f>'Execução - LOA 2020'!I9</f>
        <v>81270.75</v>
      </c>
      <c r="J4" s="6">
        <f t="shared" ref="J4:J37" si="2">I4/D4</f>
        <v>0.6805056645482177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  <c r="G5" s="4">
        <f>'Execução - LOA 2020'!G11</f>
        <v>111849.17</v>
      </c>
      <c r="H5" s="6">
        <f t="shared" si="1"/>
        <v>0.38270171968986733</v>
      </c>
      <c r="I5" s="4">
        <f>'Execução - LOA 2020'!I11</f>
        <v>111849.17</v>
      </c>
      <c r="J5" s="6">
        <f t="shared" si="2"/>
        <v>0.38270171968986733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4">
        <f>'Execução - LOA 2020'!G14</f>
        <v>144846.29999999999</v>
      </c>
      <c r="H6" s="6">
        <f t="shared" si="1"/>
        <v>4.4702461028241498E-2</v>
      </c>
      <c r="I6" s="4">
        <f>'Execução - LOA 2020'!I14</f>
        <v>144846.29999999999</v>
      </c>
      <c r="J6" s="6">
        <f t="shared" si="2"/>
        <v>4.4702461028241498E-2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3276421.3899999997</v>
      </c>
      <c r="F8" s="6">
        <f t="shared" si="0"/>
        <v>0.3294080958015923</v>
      </c>
      <c r="G8" s="17">
        <f>SUM(G3:G7)</f>
        <v>3265834.6299999994</v>
      </c>
      <c r="H8" s="6">
        <f t="shared" si="1"/>
        <v>0.32834371364887155</v>
      </c>
      <c r="I8" s="17">
        <f>SUM(I3:I7)</f>
        <v>3264812.1399999997</v>
      </c>
      <c r="J8" s="6">
        <f t="shared" si="2"/>
        <v>0.32824091353747437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41</v>
      </c>
      <c r="G9" s="9" t="s">
        <v>34</v>
      </c>
      <c r="H9" s="12" t="s">
        <v>40</v>
      </c>
      <c r="I9" s="9" t="s">
        <v>35</v>
      </c>
      <c r="J9" s="12" t="s">
        <v>42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446693.29</v>
      </c>
      <c r="F10" s="6">
        <f t="shared" ref="F10:F15" si="3">E10/D10</f>
        <v>4.5087711400397711E-2</v>
      </c>
      <c r="G10" s="4">
        <f>'Execução - LOA 2020'!G19</f>
        <v>342596.87</v>
      </c>
      <c r="H10" s="6">
        <f>G10/D10</f>
        <v>3.458057048772676E-2</v>
      </c>
      <c r="I10" s="4">
        <f>'Execução - LOA 2020'!I19</f>
        <v>342521.99</v>
      </c>
      <c r="J10" s="6">
        <f t="shared" si="2"/>
        <v>3.4573012353532127E-2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933110.54</v>
      </c>
      <c r="F11" s="6">
        <f t="shared" si="3"/>
        <v>0.2682651053742976</v>
      </c>
      <c r="G11" s="4">
        <f>'Execução - LOA 2020'!G22</f>
        <v>429881.92</v>
      </c>
      <c r="H11" s="6">
        <f t="shared" ref="H11:H37" si="4">G11/D11</f>
        <v>0.12358912864418548</v>
      </c>
      <c r="I11" s="4">
        <f>'Execução - LOA 2020'!I22</f>
        <v>428397.65</v>
      </c>
      <c r="J11" s="6">
        <f t="shared" si="2"/>
        <v>0.1231624076600308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628555.21</v>
      </c>
      <c r="F12" s="6">
        <f t="shared" si="3"/>
        <v>0.19358852023892606</v>
      </c>
      <c r="G12" s="4">
        <f>'Execução - LOA 2020'!G25</f>
        <v>298029.98</v>
      </c>
      <c r="H12" s="6">
        <f t="shared" si="4"/>
        <v>9.1790159236826194E-2</v>
      </c>
      <c r="I12" s="4">
        <f>'Execução - LOA 2020'!I25</f>
        <v>268515.44</v>
      </c>
      <c r="J12" s="6">
        <f t="shared" si="2"/>
        <v>8.2699985401289006E-2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658053.18000000005</v>
      </c>
      <c r="F13" s="6">
        <f t="shared" si="3"/>
        <v>0.17293083299411321</v>
      </c>
      <c r="G13" s="4">
        <f>'Execução - LOA 2020'!G28</f>
        <v>522313.69</v>
      </c>
      <c r="H13" s="6">
        <f t="shared" si="4"/>
        <v>0.13725963834097576</v>
      </c>
      <c r="I13" s="4">
        <f>'Execução - LOA 2020'!I28</f>
        <v>463052.46</v>
      </c>
      <c r="J13" s="6">
        <f t="shared" si="2"/>
        <v>0.12168628624782771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314761.06</v>
      </c>
      <c r="F14" s="6">
        <f t="shared" si="3"/>
        <v>0.38783498955747087</v>
      </c>
      <c r="G14" s="4">
        <f>'Execução - LOA 2020'!G31</f>
        <v>102504.84</v>
      </c>
      <c r="H14" s="6">
        <f t="shared" si="4"/>
        <v>0.12630203860347344</v>
      </c>
      <c r="I14" s="4">
        <f>'Execução - LOA 2020'!I31</f>
        <v>39225.230000000003</v>
      </c>
      <c r="J14" s="6">
        <f t="shared" si="2"/>
        <v>4.8331635010504144E-2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2981173.2800000003</v>
      </c>
      <c r="F15" s="6">
        <f t="shared" si="3"/>
        <v>0.14029535326067263</v>
      </c>
      <c r="G15" s="4">
        <f>SUM(G10:G14)</f>
        <v>1695327.3</v>
      </c>
      <c r="H15" s="6">
        <f t="shared" si="4"/>
        <v>7.9782864029279879E-2</v>
      </c>
      <c r="I15" s="4">
        <f>SUM(I10:I14)</f>
        <v>1541712.77</v>
      </c>
      <c r="J15" s="6">
        <f t="shared" si="2"/>
        <v>7.2553695266462381E-2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41</v>
      </c>
      <c r="G16" s="9" t="s">
        <v>34</v>
      </c>
      <c r="H16" s="12" t="s">
        <v>40</v>
      </c>
      <c r="I16" s="9" t="s">
        <v>35</v>
      </c>
      <c r="J16" s="12" t="s">
        <v>42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887958.75</v>
      </c>
      <c r="F17" s="6">
        <f t="shared" ref="F17:F37" si="5">E17/D17</f>
        <v>0.15893873217919599</v>
      </c>
      <c r="G17" s="4">
        <f>'Execução - LOA 2020'!G34</f>
        <v>648934.96</v>
      </c>
      <c r="H17" s="6">
        <f t="shared" si="4"/>
        <v>0.11615505766361023</v>
      </c>
      <c r="I17" s="4">
        <f>'Execução - LOA 2020'!I34</f>
        <v>584359.4</v>
      </c>
      <c r="J17" s="6">
        <f t="shared" si="2"/>
        <v>0.10459646033444196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1274528.55</v>
      </c>
      <c r="F18" s="6">
        <f t="shared" si="5"/>
        <v>0.2280757051219878</v>
      </c>
      <c r="G18" s="4">
        <f>'Execução - LOA 2020'!G37</f>
        <v>951704.89</v>
      </c>
      <c r="H18" s="6">
        <f t="shared" si="4"/>
        <v>0.17030670976714787</v>
      </c>
      <c r="I18" s="4">
        <f>'Execução - LOA 2020'!I37</f>
        <v>937041.89</v>
      </c>
      <c r="J18" s="6">
        <f t="shared" si="2"/>
        <v>0.16768277947998114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2162487.2999999998</v>
      </c>
      <c r="F19" s="6">
        <f>E19/D19</f>
        <v>0.19351149679807061</v>
      </c>
      <c r="G19" s="4">
        <f>SUM(G17:G18)</f>
        <v>1600639.85</v>
      </c>
      <c r="H19" s="6">
        <f t="shared" si="4"/>
        <v>0.1432342345816964</v>
      </c>
      <c r="I19" s="4">
        <f>SUM(I17:I18)</f>
        <v>1521401.29</v>
      </c>
      <c r="J19" s="6">
        <f t="shared" si="2"/>
        <v>0.13614352364446974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41</v>
      </c>
      <c r="G20" s="9" t="s">
        <v>34</v>
      </c>
      <c r="H20" s="12" t="s">
        <v>40</v>
      </c>
      <c r="I20" s="9" t="s">
        <v>35</v>
      </c>
      <c r="J20" s="12" t="s">
        <v>42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3479770.68</v>
      </c>
      <c r="F22" s="6">
        <f t="shared" si="5"/>
        <v>0.73469783876922401</v>
      </c>
      <c r="G22" s="4">
        <f>'Execução - LOA 2020'!G42</f>
        <v>3279894.39</v>
      </c>
      <c r="H22" s="6">
        <f t="shared" si="4"/>
        <v>0.69249716183145216</v>
      </c>
      <c r="I22" s="4">
        <f>'Execução - LOA 2020'!I42</f>
        <v>3212547.92</v>
      </c>
      <c r="J22" s="6">
        <f t="shared" si="2"/>
        <v>0.67827803347275917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1577619.47</v>
      </c>
      <c r="F23" s="6">
        <f t="shared" si="5"/>
        <v>0.35410847401018181</v>
      </c>
      <c r="G23" s="4">
        <f>'Execução - LOA 2020'!G45</f>
        <v>886459.48</v>
      </c>
      <c r="H23" s="6">
        <f t="shared" si="4"/>
        <v>0.19897245166140051</v>
      </c>
      <c r="I23" s="4">
        <f>'Execução - LOA 2020'!I45</f>
        <v>879039.9</v>
      </c>
      <c r="J23" s="6">
        <f t="shared" si="2"/>
        <v>0.19730707151012966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5057390.1500000004</v>
      </c>
      <c r="F24" s="6">
        <f t="shared" si="5"/>
        <v>0.48581813935920376</v>
      </c>
      <c r="G24" s="4">
        <f>SUM(G21:G23)</f>
        <v>4166353.87</v>
      </c>
      <c r="H24" s="6">
        <f t="shared" si="4"/>
        <v>0.40022427081988482</v>
      </c>
      <c r="I24" s="4">
        <f>SUM(I21:I23)</f>
        <v>4091587.82</v>
      </c>
      <c r="J24" s="6">
        <f t="shared" si="2"/>
        <v>0.39304216656830016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41</v>
      </c>
      <c r="G25" s="9" t="s">
        <v>34</v>
      </c>
      <c r="H25" s="12" t="s">
        <v>40</v>
      </c>
      <c r="I25" s="9" t="s">
        <v>35</v>
      </c>
      <c r="J25" s="12" t="s">
        <v>42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16740290.1</v>
      </c>
      <c r="F26" s="6">
        <f t="shared" si="5"/>
        <v>0.66790915699156106</v>
      </c>
      <c r="G26" s="4">
        <f>'Execução - LOA 2020'!G48</f>
        <v>13356318.859999999</v>
      </c>
      <c r="H26" s="6">
        <f t="shared" si="4"/>
        <v>0.53289444908084882</v>
      </c>
      <c r="I26" s="4">
        <f>'Execução - LOA 2020'!I48</f>
        <v>11962662.77</v>
      </c>
      <c r="J26" s="6">
        <f t="shared" si="2"/>
        <v>0.47728993693395028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12617523.539999999</v>
      </c>
      <c r="F27" s="6">
        <f t="shared" si="5"/>
        <v>0.54386421191798118</v>
      </c>
      <c r="G27" s="4">
        <f>'Execução - LOA 2020'!G50</f>
        <v>10563318.32</v>
      </c>
      <c r="H27" s="6">
        <f t="shared" si="4"/>
        <v>0.45531999802756651</v>
      </c>
      <c r="I27" s="4">
        <f>'Execução - LOA 2020'!I50</f>
        <v>10199410.84</v>
      </c>
      <c r="J27" s="6">
        <f t="shared" si="2"/>
        <v>0.43963417392794618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183902709.68000001</v>
      </c>
      <c r="F28" s="6">
        <f t="shared" si="5"/>
        <v>0.58416081510165918</v>
      </c>
      <c r="G28" s="4">
        <f>'Execução - LOA 2020'!G52</f>
        <v>143718435.71000001</v>
      </c>
      <c r="H28" s="6">
        <f t="shared" si="4"/>
        <v>0.45651681095713265</v>
      </c>
      <c r="I28" s="4">
        <f>'Execução - LOA 2020'!I52</f>
        <v>139638695.13999999</v>
      </c>
      <c r="J28" s="6">
        <f t="shared" si="2"/>
        <v>0.44355765129645414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7130959.9400000004</v>
      </c>
      <c r="F29" s="6">
        <f t="shared" si="5"/>
        <v>0.29987046919079602</v>
      </c>
      <c r="G29" s="4">
        <f>'Execução - LOA 2020'!G54</f>
        <v>7031807.9100000001</v>
      </c>
      <c r="H29" s="6">
        <f t="shared" si="4"/>
        <v>0.29570093717722534</v>
      </c>
      <c r="I29" s="4">
        <f>'Execução - LOA 2020'!I54</f>
        <v>7008646.7400000002</v>
      </c>
      <c r="J29" s="6">
        <f t="shared" si="2"/>
        <v>0.29472696579422136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57751.64</v>
      </c>
      <c r="F30" s="6">
        <f t="shared" si="5"/>
        <v>7.9557028026697341E-2</v>
      </c>
      <c r="G30" s="4">
        <f>'Execução - LOA 2020'!G56</f>
        <v>37013.370000000003</v>
      </c>
      <c r="H30" s="6">
        <f t="shared" si="4"/>
        <v>5.0988573042298348E-2</v>
      </c>
      <c r="I30" s="4">
        <f>'Execução - LOA 2020'!I56</f>
        <v>25649.439999999999</v>
      </c>
      <c r="J30" s="6">
        <f t="shared" si="2"/>
        <v>3.5333944056811055E-2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220449234.89999998</v>
      </c>
      <c r="F31" s="6">
        <f t="shared" si="5"/>
        <v>0.56877685435249958</v>
      </c>
      <c r="G31" s="17">
        <f>SUM(G26:G30)</f>
        <v>174706894.17000002</v>
      </c>
      <c r="H31" s="6">
        <f t="shared" si="4"/>
        <v>0.45075791596547599</v>
      </c>
      <c r="I31" s="17">
        <f>SUM(I26:I30)</f>
        <v>168835064.93000001</v>
      </c>
      <c r="J31" s="6">
        <f t="shared" si="2"/>
        <v>0.43560812165597335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41</v>
      </c>
      <c r="G32" s="9" t="s">
        <v>34</v>
      </c>
      <c r="H32" s="12" t="s">
        <v>40</v>
      </c>
      <c r="I32" s="9" t="s">
        <v>35</v>
      </c>
      <c r="J32" s="12" t="s">
        <v>42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3276421.3899999997</v>
      </c>
      <c r="F33" s="6">
        <f>E33/D33</f>
        <v>0.3294080958015923</v>
      </c>
      <c r="G33" s="4">
        <f>G8</f>
        <v>3265834.6299999994</v>
      </c>
      <c r="H33" s="6">
        <f>G33/D33</f>
        <v>0.32834371364887155</v>
      </c>
      <c r="I33" s="4">
        <f>I8</f>
        <v>3264812.1399999997</v>
      </c>
      <c r="J33" s="6">
        <f t="shared" si="2"/>
        <v>0.32824091353747437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2981173.2800000003</v>
      </c>
      <c r="F34" s="6">
        <f t="shared" si="5"/>
        <v>0.14029535326067263</v>
      </c>
      <c r="G34" s="4">
        <f>G15</f>
        <v>1695327.3</v>
      </c>
      <c r="H34" s="6">
        <f t="shared" si="4"/>
        <v>7.9782864029279879E-2</v>
      </c>
      <c r="I34" s="4">
        <f>I15</f>
        <v>1541712.77</v>
      </c>
      <c r="J34" s="6">
        <f t="shared" si="2"/>
        <v>7.2553695266462381E-2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2162487.2999999998</v>
      </c>
      <c r="F35" s="6">
        <f t="shared" si="5"/>
        <v>0.19351149679807061</v>
      </c>
      <c r="G35" s="4">
        <f>G19</f>
        <v>1600639.85</v>
      </c>
      <c r="H35" s="6">
        <f t="shared" si="4"/>
        <v>0.1432342345816964</v>
      </c>
      <c r="I35" s="4">
        <f>I19</f>
        <v>1521401.29</v>
      </c>
      <c r="J35" s="6">
        <f t="shared" si="2"/>
        <v>0.13614352364446974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5057390.1500000004</v>
      </c>
      <c r="F36" s="6">
        <f t="shared" si="5"/>
        <v>0.48581813935920376</v>
      </c>
      <c r="G36" s="4">
        <f>G24</f>
        <v>4166353.87</v>
      </c>
      <c r="H36" s="6">
        <f t="shared" si="4"/>
        <v>0.40022427081988482</v>
      </c>
      <c r="I36" s="4">
        <f>I24</f>
        <v>4091587.82</v>
      </c>
      <c r="J36" s="6">
        <f t="shared" si="2"/>
        <v>0.39304216656830016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220449234.89999998</v>
      </c>
      <c r="F37" s="6">
        <f t="shared" si="5"/>
        <v>0.56877685435249958</v>
      </c>
      <c r="G37" s="4">
        <f>G31</f>
        <v>174706894.17000002</v>
      </c>
      <c r="H37" s="6">
        <f t="shared" si="4"/>
        <v>0.45075791596547599</v>
      </c>
      <c r="I37" s="4">
        <f>I31</f>
        <v>168835064.93000001</v>
      </c>
      <c r="J37" s="6">
        <f t="shared" si="2"/>
        <v>0.43560812165597335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opLeftCell="A10" workbookViewId="0">
      <selection activeCell="W30" sqref="W30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39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2020-06-22T11:45:51Z</dcterms:modified>
</cp:coreProperties>
</file>