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<sst xmlns="http://schemas.openxmlformats.org/spreadsheetml/2006/main" count="207" uniqueCount="45">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</sst>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4.5087711400397711E-2</c:v>
                </c:pt>
                <c:pt idx="1">
                  <c:v>3.458057048772676E-2</c:v>
                </c:pt>
                <c:pt idx="2">
                  <c:v>3.4431337712031253E-2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0.26846478826673259</c:v>
                </c:pt>
                <c:pt idx="1">
                  <c:v>0.12259473911937245</c:v>
                </c:pt>
                <c:pt idx="2">
                  <c:v>0.12202733219964264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0.19270492863571043</c:v>
                </c:pt>
                <c:pt idx="1">
                  <c:v>9.1790159236826194E-2</c:v>
                </c:pt>
                <c:pt idx="2">
                  <c:v>8.2609895338945721E-2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0.17088753913295071</c:v>
                </c:pt>
                <c:pt idx="1">
                  <c:v>0.13339687808862224</c:v>
                </c:pt>
                <c:pt idx="2">
                  <c:v>0.12020329819196766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0.38752077724452766</c:v>
                </c:pt>
                <c:pt idx="1">
                  <c:v>0.12607938786448739</c:v>
                </c:pt>
                <c:pt idx="2">
                  <c:v>4.8423196584461273E-2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0.15899815797919345</c:v>
                </c:pt>
                <c:pt idx="1">
                  <c:v>0.11615505766361023</c:v>
                </c:pt>
                <c:pt idx="2">
                  <c:v>0.10459646033444196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0.22652409495610559</c:v>
                </c:pt>
                <c:pt idx="1">
                  <c:v>0.17024044671415497</c:v>
                </c:pt>
                <c:pt idx="2">
                  <c:v>0.16761651642698824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0.73405379989439079</c:v>
                </c:pt>
                <c:pt idx="1">
                  <c:v>0.69242076088886562</c:v>
                </c:pt>
                <c:pt idx="2">
                  <c:v>0.63773662471504833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0.35195743972138543</c:v>
                </c:pt>
                <c:pt idx="1">
                  <c:v>0.19802501668280142</c:v>
                </c:pt>
                <c:pt idx="2">
                  <c:v>0.19333655130525385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0.64862692904801089</c:v>
                </c:pt>
                <c:pt idx="1">
                  <c:v>0.51411835663839722</c:v>
                </c:pt>
                <c:pt idx="2">
                  <c:v>0.47512071410939233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0.54386421191798118</c:v>
                </c:pt>
                <c:pt idx="1">
                  <c:v>0.46807813121234665</c:v>
                </c:pt>
                <c:pt idx="2">
                  <c:v>0.45201822837193889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0.57812552856007182</c:v>
                </c:pt>
                <c:pt idx="1">
                  <c:v>0.45310931292042717</c:v>
                </c:pt>
                <c:pt idx="2">
                  <c:v>0.4434274508210706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0.299119846843588</c:v>
                </c:pt>
                <c:pt idx="1">
                  <c:v>0.29544383601875412</c:v>
                </c:pt>
                <c:pt idx="2">
                  <c:v>0.29472696579422136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7.8218028281548113E-2</c:v>
                </c:pt>
                <c:pt idx="1">
                  <c:v>3.763990274343415E-2</c:v>
                </c:pt>
                <c:pt idx="2">
                  <c:v>3.4485359856181508E-2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0.47351085779517288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0.38270171968986733</c:v>
                </c:pt>
                <c:pt idx="1">
                  <c:v>0.38270171968986733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0.3294080958015923</c:v>
                </c:pt>
                <c:pt idx="1">
                  <c:v>0.32834371364887155</c:v>
                </c:pt>
                <c:pt idx="2">
                  <c:v>0.32705168709451365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0.13981511596682916</c:v>
                </c:pt>
                <c:pt idx="1">
                  <c:v>7.8919848337349621E-2</c:v>
                </c:pt>
                <c:pt idx="2">
                  <c:v>7.2025998921562751E-2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0.19276530492535066</c:v>
                </c:pt>
                <c:pt idx="1">
                  <c:v>0.14320109895488861</c:v>
                </c:pt>
                <c:pt idx="2">
                  <c:v>0.13611038801766195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0.48460453880712173</c:v>
                </c:pt>
                <c:pt idx="1">
                  <c:v>0.39978403653854427</c:v>
                </c:pt>
                <c:pt idx="2">
                  <c:v>0.37289750825356427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0.56257922578223207</c:v>
                </c:pt>
                <c:pt idx="1">
                  <c:v>0.44749888897847501</c:v>
                </c:pt>
                <c:pt idx="2">
                  <c:v>0.43610177704360148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63" sqref="G63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466410.54</v>
      </c>
      <c r="J5" s="38">
        <f>I5/D5</f>
        <v>0.25459090611353713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2437158.04</v>
      </c>
      <c r="J6" s="39">
        <f t="shared" ref="J6:J57" si="2">I6/D6</f>
        <v>0.56678093953488373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2903568.58</v>
      </c>
      <c r="J7" s="40">
        <f t="shared" si="2"/>
        <v>0.47351085779517288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111849.17</v>
      </c>
      <c r="F10" s="34">
        <f t="shared" si="0"/>
        <v>0.38270171968986733</v>
      </c>
      <c r="G10" s="27">
        <v>111849.17</v>
      </c>
      <c r="H10" s="34">
        <f t="shared" si="1"/>
        <v>0.38270171968986733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111849.17</v>
      </c>
      <c r="F11" s="35">
        <f t="shared" si="0"/>
        <v>0.38270171968986733</v>
      </c>
      <c r="G11" s="28">
        <v>111849.17</v>
      </c>
      <c r="H11" s="35">
        <f t="shared" si="1"/>
        <v>0.38270171968986733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434741.49</v>
      </c>
      <c r="F18" s="34">
        <f t="shared" si="0"/>
        <v>4.6318325795470891E-2</v>
      </c>
      <c r="G18" s="27">
        <v>332929.87</v>
      </c>
      <c r="H18" s="34">
        <f t="shared" si="1"/>
        <v>3.5471089234440839E-2</v>
      </c>
      <c r="I18" s="27">
        <v>331451.39</v>
      </c>
      <c r="J18" s="39">
        <f t="shared" si="2"/>
        <v>3.5313568685109126E-2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446693.29</v>
      </c>
      <c r="F19" s="35">
        <f t="shared" si="0"/>
        <v>4.5087711400397711E-2</v>
      </c>
      <c r="G19" s="28">
        <v>342596.87</v>
      </c>
      <c r="H19" s="35">
        <f t="shared" si="1"/>
        <v>3.458057048772676E-2</v>
      </c>
      <c r="I19" s="28">
        <v>341118.39</v>
      </c>
      <c r="J19" s="40">
        <f t="shared" si="2"/>
        <v>3.4431337712031253E-2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149751.14000000001</v>
      </c>
      <c r="F20" s="34">
        <f t="shared" si="0"/>
        <v>0.32817276548371971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784053.96</v>
      </c>
      <c r="F21" s="34">
        <f t="shared" si="0"/>
        <v>0.25944895378784294</v>
      </c>
      <c r="G21" s="27">
        <v>426423.12</v>
      </c>
      <c r="H21" s="34">
        <f t="shared" si="1"/>
        <v>0.14110640083362094</v>
      </c>
      <c r="I21" s="27">
        <v>424449.5</v>
      </c>
      <c r="J21" s="39">
        <f t="shared" si="2"/>
        <v>0.14045331613499284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933805.1</v>
      </c>
      <c r="F22" s="35">
        <f t="shared" si="0"/>
        <v>0.26846478826673259</v>
      </c>
      <c r="G22" s="28">
        <v>426423.12</v>
      </c>
      <c r="H22" s="35">
        <f t="shared" si="1"/>
        <v>0.12259473911937245</v>
      </c>
      <c r="I22" s="28">
        <v>424449.5</v>
      </c>
      <c r="J22" s="40">
        <f t="shared" si="2"/>
        <v>0.12202733219964264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4874.42</v>
      </c>
      <c r="F23" s="34">
        <f t="shared" si="0"/>
        <v>2.727986031049574E-2</v>
      </c>
      <c r="G23" s="27"/>
      <c r="H23" s="34">
        <f t="shared" si="1"/>
        <v>0</v>
      </c>
      <c r="I23" s="27"/>
      <c r="J23" s="39">
        <f t="shared" si="2"/>
        <v>0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620811.89</v>
      </c>
      <c r="F24" s="34">
        <f t="shared" si="0"/>
        <v>0.20233880997855408</v>
      </c>
      <c r="G24" s="27">
        <v>298029.98</v>
      </c>
      <c r="H24" s="34">
        <f t="shared" si="1"/>
        <v>9.7135754747113917E-2</v>
      </c>
      <c r="I24" s="27">
        <v>268222.93</v>
      </c>
      <c r="J24" s="39">
        <f t="shared" si="2"/>
        <v>8.7420858619768074E-2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625686.31000000006</v>
      </c>
      <c r="F25" s="35">
        <f t="shared" si="0"/>
        <v>0.19270492863571043</v>
      </c>
      <c r="G25" s="28">
        <v>298029.98</v>
      </c>
      <c r="H25" s="35">
        <f t="shared" si="1"/>
        <v>9.1790159236826194E-2</v>
      </c>
      <c r="I25" s="28">
        <v>268222.93</v>
      </c>
      <c r="J25" s="40">
        <f t="shared" si="2"/>
        <v>8.2609895338945721E-2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650277.84</v>
      </c>
      <c r="F27" s="34">
        <f t="shared" si="0"/>
        <v>0.19059201309305943</v>
      </c>
      <c r="G27" s="27">
        <v>507614.74</v>
      </c>
      <c r="H27" s="34">
        <f t="shared" si="1"/>
        <v>0.14877842857494569</v>
      </c>
      <c r="I27" s="27">
        <v>457409.25</v>
      </c>
      <c r="J27" s="39">
        <f t="shared" si="2"/>
        <v>0.13406354084722694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650277.84</v>
      </c>
      <c r="F28" s="35">
        <f t="shared" si="0"/>
        <v>0.17088753913295071</v>
      </c>
      <c r="G28" s="28">
        <v>507614.74</v>
      </c>
      <c r="H28" s="35">
        <f t="shared" si="1"/>
        <v>0.13339687808862224</v>
      </c>
      <c r="I28" s="28">
        <v>457409.25</v>
      </c>
      <c r="J28" s="40">
        <f t="shared" si="2"/>
        <v>0.12020329819196766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314506.05</v>
      </c>
      <c r="F30" s="34">
        <f t="shared" si="0"/>
        <v>0.39912897646009232</v>
      </c>
      <c r="G30" s="27">
        <v>102324.14</v>
      </c>
      <c r="H30" s="34">
        <f t="shared" si="1"/>
        <v>0.12985610059125791</v>
      </c>
      <c r="I30" s="27">
        <v>39299.54</v>
      </c>
      <c r="J30" s="39">
        <f t="shared" si="2"/>
        <v>4.987371522917431E-2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314506.05</v>
      </c>
      <c r="F31" s="36">
        <f t="shared" si="0"/>
        <v>0.38752077724452766</v>
      </c>
      <c r="G31" s="30">
        <v>102324.14</v>
      </c>
      <c r="H31" s="36">
        <f t="shared" si="1"/>
        <v>0.12607938786448739</v>
      </c>
      <c r="I31" s="30">
        <v>39299.54</v>
      </c>
      <c r="J31" s="41">
        <f t="shared" si="2"/>
        <v>4.8423196584461273E-2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4995</v>
      </c>
      <c r="H32" s="33">
        <f t="shared" si="1"/>
        <v>6.0806813284736581E-3</v>
      </c>
      <c r="I32" s="29">
        <v>4995</v>
      </c>
      <c r="J32" s="38">
        <f t="shared" si="2"/>
        <v>6.0806813284736581E-3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878300.75</v>
      </c>
      <c r="F33" s="34">
        <f t="shared" si="0"/>
        <v>0.18431000273852155</v>
      </c>
      <c r="G33" s="27">
        <v>643939.96</v>
      </c>
      <c r="H33" s="34">
        <f t="shared" si="1"/>
        <v>0.13512976709975877</v>
      </c>
      <c r="I33" s="27">
        <v>579364.4</v>
      </c>
      <c r="J33" s="39">
        <f t="shared" si="2"/>
        <v>0.12157868947578822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888290.75</v>
      </c>
      <c r="F34" s="35">
        <f t="shared" si="0"/>
        <v>0.15899815797919345</v>
      </c>
      <c r="G34" s="28">
        <v>648934.96</v>
      </c>
      <c r="H34" s="35">
        <f t="shared" si="1"/>
        <v>0.11615505766361023</v>
      </c>
      <c r="I34" s="28">
        <v>584359.4</v>
      </c>
      <c r="J34" s="40">
        <f t="shared" si="2"/>
        <v>0.10459646033444196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57053.06</v>
      </c>
      <c r="F35" s="34">
        <f t="shared" si="0"/>
        <v>0.2045213095831287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1208804.81</v>
      </c>
      <c r="F36" s="34">
        <f t="shared" si="0"/>
        <v>0.22768017278611202</v>
      </c>
      <c r="G36" s="27">
        <v>951334.6</v>
      </c>
      <c r="H36" s="34">
        <f t="shared" si="1"/>
        <v>0.17918527814710364</v>
      </c>
      <c r="I36" s="27">
        <v>936671.6</v>
      </c>
      <c r="J36" s="39">
        <f t="shared" si="2"/>
        <v>0.17642348042265318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1265857.8700000001</v>
      </c>
      <c r="F37" s="36">
        <f t="shared" si="0"/>
        <v>0.22652409495610559</v>
      </c>
      <c r="G37" s="30">
        <v>951334.6</v>
      </c>
      <c r="H37" s="36">
        <f t="shared" si="1"/>
        <v>0.17024044671415497</v>
      </c>
      <c r="I37" s="30">
        <v>936671.6</v>
      </c>
      <c r="J37" s="41">
        <f t="shared" si="2"/>
        <v>0.16761651642698824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3448260.3</v>
      </c>
      <c r="F41" s="34">
        <f t="shared" si="0"/>
        <v>0.99161826613910875</v>
      </c>
      <c r="G41" s="27">
        <v>3262122.53</v>
      </c>
      <c r="H41" s="34">
        <f t="shared" si="1"/>
        <v>0.93809051687076028</v>
      </c>
      <c r="I41" s="27">
        <v>3003120.47</v>
      </c>
      <c r="J41" s="39">
        <f t="shared" si="2"/>
        <v>0.86360914037384762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3476720.3</v>
      </c>
      <c r="F42" s="35">
        <f t="shared" si="0"/>
        <v>0.73405379989439079</v>
      </c>
      <c r="G42" s="28">
        <v>3279532.53</v>
      </c>
      <c r="H42" s="35">
        <f t="shared" si="1"/>
        <v>0.69242076088886562</v>
      </c>
      <c r="I42" s="28">
        <v>3020530.47</v>
      </c>
      <c r="J42" s="40">
        <f t="shared" si="2"/>
        <v>0.63773662471504833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1547863.82</v>
      </c>
      <c r="F44" s="34">
        <f t="shared" si="0"/>
        <v>0.38108073467406117</v>
      </c>
      <c r="G44" s="27">
        <v>882238.48</v>
      </c>
      <c r="H44" s="34">
        <f t="shared" si="1"/>
        <v>0.21720521131899509</v>
      </c>
      <c r="I44" s="27">
        <v>861350.49</v>
      </c>
      <c r="J44" s="39">
        <f t="shared" si="2"/>
        <v>0.21206263322380811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1568036.21</v>
      </c>
      <c r="F45" s="36">
        <f t="shared" si="0"/>
        <v>0.35195743972138543</v>
      </c>
      <c r="G45" s="30">
        <v>882238.48</v>
      </c>
      <c r="H45" s="36">
        <f t="shared" si="1"/>
        <v>0.19802501668280142</v>
      </c>
      <c r="I45" s="30">
        <v>861350.49</v>
      </c>
      <c r="J45" s="41">
        <f t="shared" si="2"/>
        <v>0.19333655130525385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148130.19</v>
      </c>
      <c r="F46" s="33">
        <f t="shared" si="0"/>
        <v>0.12550863850457408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16108875.49</v>
      </c>
      <c r="F47" s="34">
        <f t="shared" si="0"/>
        <v>0.67447762185784954</v>
      </c>
      <c r="G47" s="27">
        <v>12797352.74</v>
      </c>
      <c r="H47" s="34">
        <f t="shared" si="1"/>
        <v>0.53582436883999007</v>
      </c>
      <c r="I47" s="27">
        <v>11819926.630000001</v>
      </c>
      <c r="J47" s="39">
        <f t="shared" si="2"/>
        <v>0.49489959798160105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16257005.68</v>
      </c>
      <c r="F48" s="35">
        <f t="shared" si="0"/>
        <v>0.64862692904801089</v>
      </c>
      <c r="G48" s="28">
        <v>12885720.08</v>
      </c>
      <c r="H48" s="35">
        <f t="shared" si="1"/>
        <v>0.51411835663839722</v>
      </c>
      <c r="I48" s="28">
        <v>11908293.970000001</v>
      </c>
      <c r="J48" s="40">
        <f t="shared" si="2"/>
        <v>0.47512071410939233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12617523.539999999</v>
      </c>
      <c r="F49" s="34">
        <f t="shared" si="0"/>
        <v>0.54386421191798118</v>
      </c>
      <c r="G49" s="27">
        <v>10859304.050000001</v>
      </c>
      <c r="H49" s="34">
        <f t="shared" si="1"/>
        <v>0.46807813121234665</v>
      </c>
      <c r="I49" s="27">
        <v>10486718.029999999</v>
      </c>
      <c r="J49" s="39">
        <f t="shared" si="2"/>
        <v>0.45201822837193889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12617523.539999999</v>
      </c>
      <c r="F50" s="35">
        <f t="shared" si="0"/>
        <v>0.54386421191798118</v>
      </c>
      <c r="G50" s="28">
        <v>10859304.050000001</v>
      </c>
      <c r="H50" s="35">
        <f t="shared" si="1"/>
        <v>0.46807813121234665</v>
      </c>
      <c r="I50" s="28">
        <v>10486718.029999999</v>
      </c>
      <c r="J50" s="40">
        <f t="shared" si="2"/>
        <v>0.45201822837193889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182002709.68000001</v>
      </c>
      <c r="F51" s="34">
        <f t="shared" si="0"/>
        <v>0.57812552856007182</v>
      </c>
      <c r="G51" s="27">
        <v>142645703.5</v>
      </c>
      <c r="H51" s="34">
        <f t="shared" si="1"/>
        <v>0.45310931292042717</v>
      </c>
      <c r="I51" s="27">
        <v>139597706.05000001</v>
      </c>
      <c r="J51" s="39">
        <f t="shared" si="2"/>
        <v>0.4434274508210706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182002709.68000001</v>
      </c>
      <c r="F52" s="35">
        <f t="shared" si="0"/>
        <v>0.57812552856007182</v>
      </c>
      <c r="G52" s="28">
        <v>142645703.5</v>
      </c>
      <c r="H52" s="35">
        <f t="shared" si="1"/>
        <v>0.45310931292042717</v>
      </c>
      <c r="I52" s="28">
        <v>139597706.05000001</v>
      </c>
      <c r="J52" s="40">
        <f t="shared" si="2"/>
        <v>0.4434274508210706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7113110.04</v>
      </c>
      <c r="F53" s="34">
        <f t="shared" si="0"/>
        <v>0.299119846843588</v>
      </c>
      <c r="G53" s="27">
        <v>7025694.0099999998</v>
      </c>
      <c r="H53" s="34">
        <f t="shared" si="1"/>
        <v>0.29544383601875412</v>
      </c>
      <c r="I53" s="27">
        <v>7008646.7400000002</v>
      </c>
      <c r="J53" s="39">
        <f t="shared" si="2"/>
        <v>0.29472696579422136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7113110.04</v>
      </c>
      <c r="F54" s="35">
        <f t="shared" si="0"/>
        <v>0.299119846843588</v>
      </c>
      <c r="G54" s="28">
        <v>7025694.0099999998</v>
      </c>
      <c r="H54" s="35">
        <f t="shared" si="1"/>
        <v>0.29544383601875412</v>
      </c>
      <c r="I54" s="28">
        <v>7008646.7400000002</v>
      </c>
      <c r="J54" s="40">
        <f t="shared" si="2"/>
        <v>0.29472696579422136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56779.64</v>
      </c>
      <c r="F55" s="34">
        <f t="shared" si="0"/>
        <v>7.8218028281548113E-2</v>
      </c>
      <c r="G55" s="27">
        <v>27323.37</v>
      </c>
      <c r="H55" s="34">
        <f t="shared" si="1"/>
        <v>3.763990274343415E-2</v>
      </c>
      <c r="I55" s="27">
        <v>25033.439999999999</v>
      </c>
      <c r="J55" s="39">
        <f t="shared" si="2"/>
        <v>3.4485359856181508E-2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56779.64</v>
      </c>
      <c r="F56" s="36">
        <f t="shared" si="0"/>
        <v>7.8218028281548113E-2</v>
      </c>
      <c r="G56" s="30">
        <v>27323.37</v>
      </c>
      <c r="H56" s="36">
        <f t="shared" si="1"/>
        <v>3.763990274343415E-2</v>
      </c>
      <c r="I56" s="30">
        <v>25033.439999999999</v>
      </c>
      <c r="J56" s="41">
        <f t="shared" si="2"/>
        <v>3.4485359856181508E-2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231493423.69</v>
      </c>
      <c r="F57" s="37">
        <f t="shared" si="0"/>
        <v>0.52568481831458913</v>
      </c>
      <c r="G57" s="31">
        <v>184148609.06</v>
      </c>
      <c r="H57" s="37">
        <f t="shared" si="1"/>
        <v>0.41817225972787808</v>
      </c>
      <c r="I57" s="31">
        <v>179212793.43000001</v>
      </c>
      <c r="J57" s="42">
        <f t="shared" si="2"/>
        <v>0.40696380593540454</v>
      </c>
    </row>
  </sheetData>
  <autoFilter ref="C1:C57"/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2903568.58</v>
      </c>
      <c r="J3" s="6">
        <f>I3/D3</f>
        <v>0.47351085779517288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  <c r="G5" s="4">
        <f>'Execução - LOA 2020'!G11</f>
        <v>111849.17</v>
      </c>
      <c r="H5" s="6">
        <f t="shared" si="1"/>
        <v>0.38270171968986733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3276421.3899999997</v>
      </c>
      <c r="F8" s="6">
        <f t="shared" si="0"/>
        <v>0.3294080958015923</v>
      </c>
      <c r="G8" s="17">
        <f>SUM(G3:G7)</f>
        <v>3265834.6299999994</v>
      </c>
      <c r="H8" s="6">
        <f t="shared" si="1"/>
        <v>0.32834371364887155</v>
      </c>
      <c r="I8" s="17">
        <f>SUM(I3:I7)</f>
        <v>3252983.63</v>
      </c>
      <c r="J8" s="6">
        <f t="shared" si="2"/>
        <v>0.32705168709451365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446693.29</v>
      </c>
      <c r="F10" s="6">
        <f t="shared" ref="F10:F15" si="3">E10/D10</f>
        <v>4.5087711400397711E-2</v>
      </c>
      <c r="G10" s="4">
        <f>'Execução - LOA 2020'!G19</f>
        <v>342596.87</v>
      </c>
      <c r="H10" s="6">
        <f>G10/D10</f>
        <v>3.458057048772676E-2</v>
      </c>
      <c r="I10" s="4">
        <f>'Execução - LOA 2020'!I19</f>
        <v>341118.39</v>
      </c>
      <c r="J10" s="6">
        <f t="shared" si="2"/>
        <v>3.4431337712031253E-2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933805.1</v>
      </c>
      <c r="F11" s="6">
        <f t="shared" si="3"/>
        <v>0.26846478826673259</v>
      </c>
      <c r="G11" s="4">
        <f>'Execução - LOA 2020'!G22</f>
        <v>426423.12</v>
      </c>
      <c r="H11" s="6">
        <f t="shared" ref="H11:H37" si="4">G11/D11</f>
        <v>0.12259473911937245</v>
      </c>
      <c r="I11" s="4">
        <f>'Execução - LOA 2020'!I22</f>
        <v>424449.5</v>
      </c>
      <c r="J11" s="6">
        <f t="shared" si="2"/>
        <v>0.12202733219964264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625686.31000000006</v>
      </c>
      <c r="F12" s="6">
        <f t="shared" si="3"/>
        <v>0.19270492863571043</v>
      </c>
      <c r="G12" s="4">
        <f>'Execução - LOA 2020'!G25</f>
        <v>298029.98</v>
      </c>
      <c r="H12" s="6">
        <f t="shared" si="4"/>
        <v>9.1790159236826194E-2</v>
      </c>
      <c r="I12" s="4">
        <f>'Execução - LOA 2020'!I25</f>
        <v>268222.93</v>
      </c>
      <c r="J12" s="6">
        <f t="shared" si="2"/>
        <v>8.2609895338945721E-2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650277.84</v>
      </c>
      <c r="F13" s="6">
        <f t="shared" si="3"/>
        <v>0.17088753913295071</v>
      </c>
      <c r="G13" s="4">
        <f>'Execução - LOA 2020'!G28</f>
        <v>507614.74</v>
      </c>
      <c r="H13" s="6">
        <f t="shared" si="4"/>
        <v>0.13339687808862224</v>
      </c>
      <c r="I13" s="4">
        <f>'Execução - LOA 2020'!I28</f>
        <v>457409.25</v>
      </c>
      <c r="J13" s="6">
        <f t="shared" si="2"/>
        <v>0.12020329819196766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314506.05</v>
      </c>
      <c r="F14" s="6">
        <f t="shared" si="3"/>
        <v>0.38752077724452766</v>
      </c>
      <c r="G14" s="4">
        <f>'Execução - LOA 2020'!G31</f>
        <v>102324.14</v>
      </c>
      <c r="H14" s="6">
        <f t="shared" si="4"/>
        <v>0.12607938786448739</v>
      </c>
      <c r="I14" s="4">
        <f>'Execução - LOA 2020'!I31</f>
        <v>39299.54</v>
      </c>
      <c r="J14" s="6">
        <f t="shared" si="2"/>
        <v>4.8423196584461273E-2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2970968.59</v>
      </c>
      <c r="F15" s="6">
        <f t="shared" si="3"/>
        <v>0.13981511596682916</v>
      </c>
      <c r="G15" s="4">
        <f>SUM(G10:G14)</f>
        <v>1676988.8499999999</v>
      </c>
      <c r="H15" s="6">
        <f t="shared" si="4"/>
        <v>7.8919848337349621E-2</v>
      </c>
      <c r="I15" s="4">
        <f>SUM(I10:I14)</f>
        <v>1530499.61</v>
      </c>
      <c r="J15" s="6">
        <f t="shared" si="2"/>
        <v>7.2025998921562751E-2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888290.75</v>
      </c>
      <c r="F17" s="6">
        <f t="shared" ref="F17:F37" si="5">E17/D17</f>
        <v>0.15899815797919345</v>
      </c>
      <c r="G17" s="4">
        <f>'Execução - LOA 2020'!G34</f>
        <v>648934.96</v>
      </c>
      <c r="H17" s="6">
        <f t="shared" si="4"/>
        <v>0.11615505766361023</v>
      </c>
      <c r="I17" s="4">
        <f>'Execução - LOA 2020'!I34</f>
        <v>584359.4</v>
      </c>
      <c r="J17" s="6">
        <f t="shared" si="2"/>
        <v>0.10459646033444196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1265857.8700000001</v>
      </c>
      <c r="F18" s="6">
        <f t="shared" si="5"/>
        <v>0.22652409495610559</v>
      </c>
      <c r="G18" s="4">
        <f>'Execução - LOA 2020'!G37</f>
        <v>951334.6</v>
      </c>
      <c r="H18" s="6">
        <f t="shared" si="4"/>
        <v>0.17024044671415497</v>
      </c>
      <c r="I18" s="4">
        <f>'Execução - LOA 2020'!I37</f>
        <v>936671.6</v>
      </c>
      <c r="J18" s="6">
        <f t="shared" si="2"/>
        <v>0.16761651642698824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2154148.62</v>
      </c>
      <c r="F19" s="6">
        <f>E19/D19</f>
        <v>0.19276530492535066</v>
      </c>
      <c r="G19" s="4">
        <f>SUM(G17:G18)</f>
        <v>1600269.56</v>
      </c>
      <c r="H19" s="6">
        <f t="shared" si="4"/>
        <v>0.14320109895488861</v>
      </c>
      <c r="I19" s="4">
        <f>SUM(I17:I18)</f>
        <v>1521031</v>
      </c>
      <c r="J19" s="6">
        <f t="shared" si="2"/>
        <v>0.13611038801766195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3476720.3</v>
      </c>
      <c r="F22" s="6">
        <f t="shared" si="5"/>
        <v>0.73405379989439079</v>
      </c>
      <c r="G22" s="4">
        <f>'Execução - LOA 2020'!G42</f>
        <v>3279532.53</v>
      </c>
      <c r="H22" s="6">
        <f t="shared" si="4"/>
        <v>0.69242076088886562</v>
      </c>
      <c r="I22" s="4">
        <f>'Execução - LOA 2020'!I42</f>
        <v>3020530.47</v>
      </c>
      <c r="J22" s="6">
        <f t="shared" si="2"/>
        <v>0.63773662471504833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1568036.21</v>
      </c>
      <c r="F23" s="6">
        <f t="shared" si="5"/>
        <v>0.35195743972138543</v>
      </c>
      <c r="G23" s="4">
        <f>'Execução - LOA 2020'!G45</f>
        <v>882238.48</v>
      </c>
      <c r="H23" s="6">
        <f t="shared" si="4"/>
        <v>0.19802501668280142</v>
      </c>
      <c r="I23" s="4">
        <f>'Execução - LOA 2020'!I45</f>
        <v>861350.49</v>
      </c>
      <c r="J23" s="6">
        <f t="shared" si="2"/>
        <v>0.19333655130525385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5044756.51</v>
      </c>
      <c r="F24" s="6">
        <f t="shared" si="5"/>
        <v>0.48460453880712173</v>
      </c>
      <c r="G24" s="4">
        <f>SUM(G21:G23)</f>
        <v>4161771.01</v>
      </c>
      <c r="H24" s="6">
        <f t="shared" si="4"/>
        <v>0.39978403653854427</v>
      </c>
      <c r="I24" s="4">
        <f>SUM(I21:I23)</f>
        <v>3881880.96</v>
      </c>
      <c r="J24" s="6">
        <f t="shared" si="2"/>
        <v>0.37289750825356427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16257005.68</v>
      </c>
      <c r="F26" s="6">
        <f t="shared" si="5"/>
        <v>0.64862692904801089</v>
      </c>
      <c r="G26" s="4">
        <f>'Execução - LOA 2020'!G48</f>
        <v>12885720.08</v>
      </c>
      <c r="H26" s="6">
        <f t="shared" si="4"/>
        <v>0.51411835663839722</v>
      </c>
      <c r="I26" s="4">
        <f>'Execução - LOA 2020'!I48</f>
        <v>11908293.970000001</v>
      </c>
      <c r="J26" s="6">
        <f t="shared" si="2"/>
        <v>0.47512071410939233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12617523.539999999</v>
      </c>
      <c r="F27" s="6">
        <f t="shared" si="5"/>
        <v>0.54386421191798118</v>
      </c>
      <c r="G27" s="4">
        <f>'Execução - LOA 2020'!G50</f>
        <v>10859304.050000001</v>
      </c>
      <c r="H27" s="6">
        <f t="shared" si="4"/>
        <v>0.46807813121234665</v>
      </c>
      <c r="I27" s="4">
        <f>'Execução - LOA 2020'!I50</f>
        <v>10486718.029999999</v>
      </c>
      <c r="J27" s="6">
        <f t="shared" si="2"/>
        <v>0.45201822837193889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182002709.68000001</v>
      </c>
      <c r="F28" s="6">
        <f t="shared" si="5"/>
        <v>0.57812552856007182</v>
      </c>
      <c r="G28" s="4">
        <f>'Execução - LOA 2020'!G52</f>
        <v>142645703.5</v>
      </c>
      <c r="H28" s="6">
        <f t="shared" si="4"/>
        <v>0.45310931292042717</v>
      </c>
      <c r="I28" s="4">
        <f>'Execução - LOA 2020'!I52</f>
        <v>139597706.05000001</v>
      </c>
      <c r="J28" s="6">
        <f t="shared" si="2"/>
        <v>0.4434274508210706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7113110.04</v>
      </c>
      <c r="F29" s="6">
        <f t="shared" si="5"/>
        <v>0.299119846843588</v>
      </c>
      <c r="G29" s="4">
        <f>'Execução - LOA 2020'!G54</f>
        <v>7025694.0099999998</v>
      </c>
      <c r="H29" s="6">
        <f t="shared" si="4"/>
        <v>0.29544383601875412</v>
      </c>
      <c r="I29" s="4">
        <f>'Execução - LOA 2020'!I54</f>
        <v>7008646.7400000002</v>
      </c>
      <c r="J29" s="6">
        <f t="shared" si="2"/>
        <v>0.29472696579422136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56779.64</v>
      </c>
      <c r="F30" s="6">
        <f t="shared" si="5"/>
        <v>7.8218028281548113E-2</v>
      </c>
      <c r="G30" s="4">
        <f>'Execução - LOA 2020'!G56</f>
        <v>27323.37</v>
      </c>
      <c r="H30" s="6">
        <f t="shared" si="4"/>
        <v>3.763990274343415E-2</v>
      </c>
      <c r="I30" s="4">
        <f>'Execução - LOA 2020'!I56</f>
        <v>25033.439999999999</v>
      </c>
      <c r="J30" s="6">
        <f t="shared" si="2"/>
        <v>3.4485359856181508E-2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218047128.57999998</v>
      </c>
      <c r="F31" s="6">
        <f t="shared" si="5"/>
        <v>0.56257922578223207</v>
      </c>
      <c r="G31" s="17">
        <f>SUM(G26:G30)</f>
        <v>173443745.00999999</v>
      </c>
      <c r="H31" s="6">
        <f t="shared" si="4"/>
        <v>0.44749888897847501</v>
      </c>
      <c r="I31" s="17">
        <f>SUM(I26:I30)</f>
        <v>169026398.23000002</v>
      </c>
      <c r="J31" s="6">
        <f t="shared" si="2"/>
        <v>0.43610177704360148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3276421.3899999997</v>
      </c>
      <c r="F33" s="6">
        <f>E33/D33</f>
        <v>0.3294080958015923</v>
      </c>
      <c r="G33" s="4">
        <f>G8</f>
        <v>3265834.6299999994</v>
      </c>
      <c r="H33" s="6">
        <f>G33/D33</f>
        <v>0.32834371364887155</v>
      </c>
      <c r="I33" s="4">
        <f>I8</f>
        <v>3252983.63</v>
      </c>
      <c r="J33" s="6">
        <f t="shared" si="2"/>
        <v>0.32705168709451365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2970968.59</v>
      </c>
      <c r="F34" s="6">
        <f t="shared" si="5"/>
        <v>0.13981511596682916</v>
      </c>
      <c r="G34" s="4">
        <f>G15</f>
        <v>1676988.8499999999</v>
      </c>
      <c r="H34" s="6">
        <f t="shared" si="4"/>
        <v>7.8919848337349621E-2</v>
      </c>
      <c r="I34" s="4">
        <f>I15</f>
        <v>1530499.61</v>
      </c>
      <c r="J34" s="6">
        <f t="shared" si="2"/>
        <v>7.2025998921562751E-2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2154148.62</v>
      </c>
      <c r="F35" s="6">
        <f t="shared" si="5"/>
        <v>0.19276530492535066</v>
      </c>
      <c r="G35" s="4">
        <f>G19</f>
        <v>1600269.56</v>
      </c>
      <c r="H35" s="6">
        <f t="shared" si="4"/>
        <v>0.14320109895488861</v>
      </c>
      <c r="I35" s="4">
        <f>I19</f>
        <v>1521031</v>
      </c>
      <c r="J35" s="6">
        <f t="shared" si="2"/>
        <v>0.13611038801766195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5044756.51</v>
      </c>
      <c r="F36" s="6">
        <f t="shared" si="5"/>
        <v>0.48460453880712173</v>
      </c>
      <c r="G36" s="4">
        <f>G24</f>
        <v>4161771.01</v>
      </c>
      <c r="H36" s="6">
        <f t="shared" si="4"/>
        <v>0.39978403653854427</v>
      </c>
      <c r="I36" s="4">
        <f>I24</f>
        <v>3881880.96</v>
      </c>
      <c r="J36" s="6">
        <f t="shared" si="2"/>
        <v>0.37289750825356427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218047128.57999998</v>
      </c>
      <c r="F37" s="6">
        <f t="shared" si="5"/>
        <v>0.56257922578223207</v>
      </c>
      <c r="G37" s="4">
        <f>G31</f>
        <v>173443745.00999999</v>
      </c>
      <c r="H37" s="6">
        <f t="shared" si="4"/>
        <v>0.44749888897847501</v>
      </c>
      <c r="I37" s="4">
        <f>I31</f>
        <v>169026398.23000002</v>
      </c>
      <c r="J37" s="6">
        <f t="shared" si="2"/>
        <v>0.43610177704360148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opLeftCell="A1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2020-06-19T11:58:18Z</dcterms:modified>
</cp:coreProperties>
</file>